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76" yWindow="-48" windowWidth="14400" windowHeight="13020"/>
  </bookViews>
  <sheets>
    <sheet name="Kostradata" sheetId="1" r:id="rId1"/>
    <sheet name="Kommuneøk" sheetId="10" r:id="rId2"/>
    <sheet name="Interkom.ordn." sheetId="12" r:id="rId3"/>
    <sheet name="Bhg" sheetId="2" r:id="rId4"/>
    <sheet name="Bhg demografi" sheetId="4" r:id="rId5"/>
    <sheet name="Skole antall elever" sheetId="11" r:id="rId6"/>
    <sheet name="Skole demografi" sheetId="3" r:id="rId7"/>
    <sheet name="Skole-alder lærere" sheetId="5" r:id="rId8"/>
    <sheet name="Pleie Omsorg demografi" sheetId="6" r:id="rId9"/>
    <sheet name="Plan og teknisk stillinger" sheetId="7" r:id="rId10"/>
    <sheet name="Adm stillinger" sheetId="8" r:id="rId11"/>
    <sheet name="Landbruk" sheetId="9" r:id="rId12"/>
  </sheets>
  <calcPr calcId="145621"/>
</workbook>
</file>

<file path=xl/calcChain.xml><?xml version="1.0" encoding="utf-8"?>
<calcChain xmlns="http://schemas.openxmlformats.org/spreadsheetml/2006/main">
  <c r="C32" i="8" l="1"/>
  <c r="D32" i="8"/>
  <c r="B32" i="8"/>
  <c r="G7" i="2"/>
  <c r="E7" i="2"/>
  <c r="C7" i="2"/>
  <c r="B30" i="8" l="1"/>
  <c r="D30" i="8"/>
  <c r="B25" i="10" l="1"/>
  <c r="D25" i="10" l="1"/>
  <c r="D11" i="7" l="1"/>
  <c r="B11" i="7"/>
  <c r="C29" i="6"/>
  <c r="D29" i="6"/>
  <c r="E29" i="6"/>
  <c r="F29" i="6"/>
  <c r="G29" i="6"/>
  <c r="H29" i="6"/>
  <c r="I29" i="6"/>
  <c r="C31" i="6"/>
  <c r="D31" i="6"/>
  <c r="E31" i="6"/>
  <c r="F31" i="6"/>
  <c r="G31" i="6"/>
  <c r="H31" i="6"/>
  <c r="I31" i="6"/>
  <c r="B31" i="6"/>
  <c r="B29" i="6"/>
  <c r="B54" i="1" l="1"/>
  <c r="C54" i="1"/>
  <c r="D54" i="1"/>
</calcChain>
</file>

<file path=xl/comments1.xml><?xml version="1.0" encoding="utf-8"?>
<comments xmlns="http://schemas.openxmlformats.org/spreadsheetml/2006/main">
  <authors>
    <author>Jan Magne Langseth</author>
  </authors>
  <commentList>
    <comment ref="D102" authorId="0">
      <text>
        <r>
          <rPr>
            <b/>
            <sz val="9"/>
            <color indexed="81"/>
            <rFont val="Tahoma"/>
            <family val="2"/>
          </rPr>
          <t>Jan Magne Langseth:</t>
        </r>
        <r>
          <rPr>
            <sz val="9"/>
            <color indexed="81"/>
            <rFont val="Tahoma"/>
            <family val="2"/>
          </rPr>
          <t xml:space="preserve">
Korrigert. Følger makssats.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Jan Magne Langseth:</t>
        </r>
        <r>
          <rPr>
            <sz val="9"/>
            <color indexed="81"/>
            <rFont val="Tahoma"/>
            <family val="2"/>
          </rPr>
          <t xml:space="preserve">
Korrigert, jfr Ksak. Gjelder fra 01.08.2015</t>
        </r>
      </text>
    </comment>
    <comment ref="D105" authorId="0">
      <text>
        <r>
          <rPr>
            <b/>
            <sz val="9"/>
            <color indexed="81"/>
            <rFont val="Tahoma"/>
            <family val="2"/>
          </rPr>
          <t>Jan Magne Langseth:</t>
        </r>
        <r>
          <rPr>
            <sz val="9"/>
            <color indexed="81"/>
            <rFont val="Tahoma"/>
            <family val="2"/>
          </rPr>
          <t xml:space="preserve">
Korrigert, jfr Ksak. Gjelder fra 01.08.2015</t>
        </r>
      </text>
    </comment>
  </commentList>
</comments>
</file>

<file path=xl/sharedStrings.xml><?xml version="1.0" encoding="utf-8"?>
<sst xmlns="http://schemas.openxmlformats.org/spreadsheetml/2006/main" count="455" uniqueCount="289">
  <si>
    <t>Barnehager</t>
  </si>
  <si>
    <t>..</t>
  </si>
  <si>
    <t>KOSTRA 2014 - reviderte tall per 26.06.2015</t>
  </si>
  <si>
    <t>Antall barn 0-5 år i kommunen</t>
  </si>
  <si>
    <t>Andel barn 1-5 år med barnehageplass</t>
  </si>
  <si>
    <t>Andel barn 3-5 år med barnehageplass i forhold til innbyggere 3-5 år</t>
  </si>
  <si>
    <t>0-5 åringer med barnehageplass</t>
  </si>
  <si>
    <t>Antall kommunale barnehager</t>
  </si>
  <si>
    <t>Antall private barnehager</t>
  </si>
  <si>
    <t>Andel barn i kommunale barnehager i forhold til alle barn i barnehage</t>
  </si>
  <si>
    <t>Andel barn med oppholdstid 33 timer eller mer per uke i kommunal barnehage</t>
  </si>
  <si>
    <t>Korrigerte brutto driftsutgifter til kommunale barnehager per korrigert oppholdstime (kr), konsern</t>
  </si>
  <si>
    <t>Ansatte i alt alle barnehager</t>
  </si>
  <si>
    <t>Årsverk i alt alle barnehager</t>
  </si>
  <si>
    <t>Korrigerte oppholdstimer per årsverk i kommunale barnehager, konsern</t>
  </si>
  <si>
    <t>Andel styrere og pedagogiske ledere med godkjent barnehagelærerutdanning</t>
  </si>
  <si>
    <t>Kommunebarometeret</t>
  </si>
  <si>
    <t>Leke- og oppholdsareal per barn i kommunale barnehager (m2)</t>
  </si>
  <si>
    <t>Andel ansatte menn til basisvirksomhet i barnehagene</t>
  </si>
  <si>
    <t>Andel minoritetsspråklige barn i barnehage i forhold til innvandrerbarn 0-5 år</t>
  </si>
  <si>
    <t>Kolonne1</t>
  </si>
  <si>
    <t>Kolonne2</t>
  </si>
  <si>
    <t>Kolonne3</t>
  </si>
  <si>
    <t>Kolonne4</t>
  </si>
  <si>
    <t>Kolonne5</t>
  </si>
  <si>
    <t>Kolonne6</t>
  </si>
  <si>
    <t>Kolonne7</t>
  </si>
  <si>
    <t>Kolonne8</t>
  </si>
  <si>
    <t>Kolonne9</t>
  </si>
  <si>
    <t>Kolonne10</t>
  </si>
  <si>
    <t>Nord-Fron</t>
  </si>
  <si>
    <t>Sør-Fron</t>
  </si>
  <si>
    <t>Ringebu</t>
  </si>
  <si>
    <t>Antall</t>
  </si>
  <si>
    <t>Barn</t>
  </si>
  <si>
    <t>Kommunale barnehager</t>
  </si>
  <si>
    <t>Ikke-kommunale ordinære barnehager</t>
  </si>
  <si>
    <t>Ikke-kommunale familiebarnehager</t>
  </si>
  <si>
    <t>Skole</t>
  </si>
  <si>
    <t>SSB MMMM</t>
  </si>
  <si>
    <t>Gjennomsnittlig gruppestørrelse, 1.-4.årstrinn</t>
  </si>
  <si>
    <t>Gjennomsnittlig gruppestørrelse, 5.-7.årstrinn</t>
  </si>
  <si>
    <t>Gjennomsnittlig gruppestørrelse, 8.-10.årstrinn</t>
  </si>
  <si>
    <t>Korrigerte brutto driftsutgifter til grunnskole (202), per elev, konsern</t>
  </si>
  <si>
    <t>Andel elever i grunnskolen som får spesialundervisning</t>
  </si>
  <si>
    <t>Andel timer spesialundervisning av antall lærertimer totalt</t>
  </si>
  <si>
    <t>Andel elever i grunnskolen som får tilbud om skoleskyss</t>
  </si>
  <si>
    <t>Netto driftsutgifter til skoleskyss (223), per innbygger 6-15 år, konsern</t>
  </si>
  <si>
    <t>GSI-data</t>
  </si>
  <si>
    <t>Antall elever i kommunale skoler</t>
  </si>
  <si>
    <t>Antall årsverk lærere</t>
  </si>
  <si>
    <t>Antall årsverk i fagstillinger PPT</t>
  </si>
  <si>
    <t>Alder</t>
  </si>
  <si>
    <t>Under 30 år</t>
  </si>
  <si>
    <t>30-39 år</t>
  </si>
  <si>
    <t>40-49 år</t>
  </si>
  <si>
    <t>50-59 år</t>
  </si>
  <si>
    <t>60-65 år</t>
  </si>
  <si>
    <t>Over 65 år</t>
  </si>
  <si>
    <t>Aldersfordeling lærere</t>
  </si>
  <si>
    <t>Antatt elevtallsutvikling - SSB prognose</t>
  </si>
  <si>
    <t>Antatt barnetallsutvikling - SSB prognose</t>
  </si>
  <si>
    <t>SSB MMMM - Innbyggere 0-5 år</t>
  </si>
  <si>
    <t>SSB MMMM - Innbyggere 6-15 år</t>
  </si>
  <si>
    <t>Pleie og omsorg</t>
  </si>
  <si>
    <t>Netto driftsutgifter pleie og omsorg i prosent av kommunens totale netto driftsutgifter, konsern</t>
  </si>
  <si>
    <t xml:space="preserve">Institusjoner (f253+261) - andel av netto driftsutgifter til plo, konsern </t>
  </si>
  <si>
    <t>Andel årsverk i brukerrettede tjenester m/ fagutdanning</t>
  </si>
  <si>
    <t>Korrigerte brutto driftsutgifter pr. mottaker av kommunale pleie og omsorgstjenester, konsern</t>
  </si>
  <si>
    <t>Årsverk ekskl. fravær i brukerrettede tjenester pr. mottaker</t>
  </si>
  <si>
    <t>Andel innbyggere 80 år og over i bolig med heldøgns bemanning</t>
  </si>
  <si>
    <t>Plasser i institusjon i prosent av mottakere av pleie- og omsorgstjenester</t>
  </si>
  <si>
    <t>Sum institusjon og heldøgns bemanning (2 ovenst. Linjer)</t>
  </si>
  <si>
    <t>Korrigerte brutto driftsutgifter, institusjon, pr. kommunal plass, konsern</t>
  </si>
  <si>
    <t>Korrigerte brutto driftsutg pr. mottaker av hjemmetjenester (i kroner), konsern</t>
  </si>
  <si>
    <t>Mottakere av hjemmetjenester, pr. 1000 innb. 80 år og over.</t>
  </si>
  <si>
    <t>Antatt befolkningsutvikling 65-74 år - SSB prognose</t>
  </si>
  <si>
    <t>Antatt befolkningsutvikling 75-79 år - SSB prognose</t>
  </si>
  <si>
    <t>SUM antatt befolkningsutvikling 65-80+ år - SSB prognose</t>
  </si>
  <si>
    <t>Antatt befolkningsutvikling 80+ år - SSB prognose</t>
  </si>
  <si>
    <t>Byggesaksbehandling, eiendomsskatt</t>
  </si>
  <si>
    <t>Arealplanlegging, forurensning, oppmåling</t>
  </si>
  <si>
    <t>Utleie og drift kommunale eiendommer, festekontrakter, parsellsalg, nybygg og påbygg kommunale eiendommer</t>
  </si>
  <si>
    <t>Vann, avløp og renovasjon</t>
  </si>
  <si>
    <t>Park, idrett og friluftsliv</t>
  </si>
  <si>
    <t>Veg og trafikk (inkl. parkering)</t>
  </si>
  <si>
    <t>Årsverk, plan og tekniske tjenester</t>
  </si>
  <si>
    <t>SUM årsverk</t>
  </si>
  <si>
    <t>Manuelt oppsett basert på egne vurderinger</t>
  </si>
  <si>
    <t>Merkantil støtte til rådmann og kommunalsjefer</t>
  </si>
  <si>
    <t xml:space="preserve">Sekretariat for politisk ledelse </t>
  </si>
  <si>
    <t>Økonomi (Økonomiplanlegging og budsjettering, økonomioppfølging, økonomianalyser, ledelse av økonomifunksjonen med mer)</t>
  </si>
  <si>
    <t>Regnskap, fakturakontroll, fakturering og remittering, (ekskl. kemneroppgavene)</t>
  </si>
  <si>
    <t>Skatteoppkreverfunksjonen</t>
  </si>
  <si>
    <t>Innkreving av kommunale avgifter og gebyrer</t>
  </si>
  <si>
    <t>IKT- drift og IKT- utvikling</t>
  </si>
  <si>
    <t>Juridisk konsulent/kommuneadvokat</t>
  </si>
  <si>
    <t xml:space="preserve">Administrasjon av eventuell kommunal bestillerenhet.  (Årsverksinnsats knyttet til vurdering av søknader holdes utenfor.) </t>
  </si>
  <si>
    <t>Hustrykkeri</t>
  </si>
  <si>
    <t>Stabsstilling – pleie- og omsorg (Administrativ støtte til kommunalsjef/sektorsjef)</t>
  </si>
  <si>
    <t>Stabsstilling – barnehage (Administrativ støtte til kommunalsjef/sektorsjef)</t>
  </si>
  <si>
    <t>Stabsstilling – grunnskole (Administrativ støtte til kommunalsjef/sektorsjef)</t>
  </si>
  <si>
    <t>Andre stillinger</t>
  </si>
  <si>
    <t>Kantine</t>
  </si>
  <si>
    <t>Beredskap</t>
  </si>
  <si>
    <t>Skjenkebevillinger</t>
  </si>
  <si>
    <t>Manuelt oppsett basert på Agenda Kaupang, korrigert for interkommunale samarbeid</t>
  </si>
  <si>
    <t>Årsverk, stabs- og støttefunksjoner</t>
  </si>
  <si>
    <t>Jordbruksbedrifter (Kostra)</t>
  </si>
  <si>
    <t>Ant skogeiere (Skogfondregnskapet)</t>
  </si>
  <si>
    <t>Landbruk</t>
  </si>
  <si>
    <t>Kommunehelse</t>
  </si>
  <si>
    <t>Netto driftsutgifter pr. innbygger i kroner, kommunehelsetjenesten, konsern</t>
  </si>
  <si>
    <t>Legeårsverk pr 10 000 innbyggere, kommunehelsetjenesten</t>
  </si>
  <si>
    <t>Sosialtjenester</t>
  </si>
  <si>
    <t>Netto driftsutgifter til sosialtjenesten pr. innbygger, konsern</t>
  </si>
  <si>
    <t>Andelen sosialhjelpsmottakere i alderen 20-66 år, av innbyggerne 20-66 år</t>
  </si>
  <si>
    <t>Barnevern</t>
  </si>
  <si>
    <t>Netto driftsutgifter per innbygger 0-17 år, barnevernstjenesten, konsern</t>
  </si>
  <si>
    <t>Andel barn med barnevernstiltak ift. innbyggere 0-17 år</t>
  </si>
  <si>
    <t>Kommunal vei og gate. Antall kilometer</t>
  </si>
  <si>
    <t>Kommunal vei og gate med fast dekke. Antall kilometer</t>
  </si>
  <si>
    <t>Kommunale veier og gater uten fast dekke. Antallkilometer</t>
  </si>
  <si>
    <t>Gang- og sykkelvei i km som er et kommunalt ansvar</t>
  </si>
  <si>
    <t>Private veier i km det ytes kommunalt tilskudd til</t>
  </si>
  <si>
    <t>Antall avgiftsbelagte parkeringsplasser i kommunen</t>
  </si>
  <si>
    <t>Bto. dr.utg. i kr pr. innb., for komm. veier, konsern</t>
  </si>
  <si>
    <t>Samferdsel</t>
  </si>
  <si>
    <t>Totalt areal daa (Kartverket 2014)</t>
  </si>
  <si>
    <t>Full- / overflatedyrka daa (AR5 2013)</t>
  </si>
  <si>
    <t>Innmark beite daa (AR5 2013)</t>
  </si>
  <si>
    <t>Produktiv skog daa (AR5 2013)</t>
  </si>
  <si>
    <t>Annen skog daa (AR5 2013)</t>
  </si>
  <si>
    <t>Statsallmenning daa</t>
  </si>
  <si>
    <t>Kultur</t>
  </si>
  <si>
    <t>Netto driftsutgifter for kultursektoren per innbygger i kroner, konsern</t>
  </si>
  <si>
    <t>Andel elever (brukere) i grunnskolealder i  kommunens musikk- og kulturskole, av antall barn i alderen 6-15 år</t>
  </si>
  <si>
    <t>Netto driftsutgifter kultursektoren i prosent av kommunens totale netto driftsutgifter, konsern</t>
  </si>
  <si>
    <t>Foreldrebetaling Barnehage: Kostpenger per måned 100% fulltidsopphold (gjelder rapporteringsår +1)</t>
  </si>
  <si>
    <t>Foreldrebetaling Barnehage: Søskenmoderasjon for barn nr. 2 i prosent (gjelder rapporteringsår +1)</t>
  </si>
  <si>
    <t>Foreldrebetaling Barnehage: Søskenmoderasjon for barn nr. 3 i prosent (gjelder rapporteringsår +1)</t>
  </si>
  <si>
    <t>Grunnskoleopplæring</t>
  </si>
  <si>
    <t>Foreldrebetaling SFO: ukentlig oppholdstid 20 timer, i kroner per måned</t>
  </si>
  <si>
    <t>Foreldrebetaling SFO: ukentlig oppholdstid 10 timer, i kroner per måned</t>
  </si>
  <si>
    <t>Abonnementspris, ved skattbar inntekt under 2 G, i kroner per mnd</t>
  </si>
  <si>
    <t>Abonnementspris, ved skattbar inntekt 2 - 3 G, i kroner per mnd.</t>
  </si>
  <si>
    <t>Abonnementspris, ved skattbar inntekt 3 - 4 G, i kroner per mnd.</t>
  </si>
  <si>
    <t>Abonnementspris, ved skattbar inntekt 4 - 5 G, i kroner per mnd.</t>
  </si>
  <si>
    <t>Abonnementspris, ved skattbar inntekt over 5 G, i kroner per mnd.</t>
  </si>
  <si>
    <t>Timepris, ved skattbar inntekt under 2 G, i kroner</t>
  </si>
  <si>
    <t>Timepris, ved skattbar inntekt 2 - 3 G, i kroner</t>
  </si>
  <si>
    <t>Timepris, ved skattbar inntekt 3 - 4 G, i kroner</t>
  </si>
  <si>
    <t>Timepris, ved skattbar inntekt 4 - 5 G, i kroner</t>
  </si>
  <si>
    <t>Timepris, ved skattbar inntekt over 5 G, i kroner</t>
  </si>
  <si>
    <t>Utgiftstak per måned ved timepris, skattbar innt. under 2 G, i kr/mnd</t>
  </si>
  <si>
    <t>Utgiftstak per måned ved timepris, skattbar innt. 2 - 3 G ,kr/mnd</t>
  </si>
  <si>
    <t>Utgiftstak per måned ved timepris, skattbar innt. 3 - 4 G ,kr/mnd</t>
  </si>
  <si>
    <t>Utgiftstak per måned ved timepris, skattbar innt. 4 - 5 G ,kr/mnd</t>
  </si>
  <si>
    <t>Utgiftstak per mnd ved timepris, skattbar inntekt over 5 G ,kr/mnd</t>
  </si>
  <si>
    <t>Vannforsyning</t>
  </si>
  <si>
    <t>Årsgebyr for vannforsyning (gjelder rapporteringsåret+1)</t>
  </si>
  <si>
    <t>Tilknytningsgebyr  vann - én sats (gjelder rapporteringsåret+1)</t>
  </si>
  <si>
    <t>Tilknytningsgebyr vann - lav sats (gjelder rapporteringsåret+1)</t>
  </si>
  <si>
    <t>Tilknytningsgebyr vann - høy sats (gjelder rapporteringsåret+1)</t>
  </si>
  <si>
    <t>Målerleie (gjelder rapporteringsåret +1)</t>
  </si>
  <si>
    <t>Avløp - tømming og rensing</t>
  </si>
  <si>
    <t>Årsgebyr for avløpstjenesten (gjelder rapporteringsåret+1)</t>
  </si>
  <si>
    <t>Tilknytningsgebyr avløp - én sats (gjelder rapporteringsåret+1)</t>
  </si>
  <si>
    <t>Tilknytningsgebyr  avløp - lav sats (gjelder rapporteringsåret +1)</t>
  </si>
  <si>
    <t xml:space="preserve">Tilknytningsgebyr avløp - høy sats (gjelder rapporteringsåret +1) </t>
  </si>
  <si>
    <t>Avfall - tømming og gjenvinning</t>
  </si>
  <si>
    <t xml:space="preserve">Årsgebyr for avfallstjenesten (gjelder rapporteringsåret+1) </t>
  </si>
  <si>
    <t>Årsgebyr for septiktømming (gjelder rapporteringsåret+1)</t>
  </si>
  <si>
    <t>Fysisk planlegging</t>
  </si>
  <si>
    <t>Saksbeh.gebyr, privat reg.plan, boligformål. jf. PBL-08 § 33-1.</t>
  </si>
  <si>
    <t>Saksbeh.gebyret for oppføring av enebolig, jf. PBL-08 §20-1 a</t>
  </si>
  <si>
    <t>Standardgebyr for oppmålingsforetning for areal tilsvarende en boligtomt 750 m2.</t>
  </si>
  <si>
    <t>Forebygging av brann</t>
  </si>
  <si>
    <t>Årsgebyr for feiing og tilsyn (gjelder rapporteringsåret +1)</t>
  </si>
  <si>
    <t>Gebyrsatser</t>
  </si>
  <si>
    <t>Foreldrebetaling Barnehage: Månedssats (gjelder rapporteringsår +1)</t>
  </si>
  <si>
    <t>Pleie og omsorg - Egenbetaling for praktisk bistand</t>
  </si>
  <si>
    <t>Kulturskole</t>
  </si>
  <si>
    <t>Foreldrebetalingssatser for enkeltundervisning (sats 2015)</t>
  </si>
  <si>
    <t>Eiendomsskatt (sats 2015)</t>
  </si>
  <si>
    <t>Promillesats boliger og fritidseiendommer</t>
  </si>
  <si>
    <t>Promillesats næring (verker &amp; bruk)</t>
  </si>
  <si>
    <t>Bunnfradrag</t>
  </si>
  <si>
    <t>Gjeldende takst utgår år</t>
  </si>
  <si>
    <t>Fritak for nyoppsatt helårsbolig</t>
  </si>
  <si>
    <t>Sum inntekt fra eiendomsskatt i 2014 (mill. kr)</t>
  </si>
  <si>
    <t>Eiendomsskatt per innbygger i 2014</t>
  </si>
  <si>
    <t>0 år</t>
  </si>
  <si>
    <t>5 år</t>
  </si>
  <si>
    <t xml:space="preserve"> Ringebu</t>
  </si>
  <si>
    <t>Kommuneøkonomi</t>
  </si>
  <si>
    <t>Brutto driftsinntekter i kroner per innbygger, konsern</t>
  </si>
  <si>
    <t>Skatt på inntekt og formue (inkludert naturressursskatt) i % av brutto driftsinntekter, konsern</t>
  </si>
  <si>
    <t>Statlig rammeoverføring i % av brutto driftsinntekter, konsern</t>
  </si>
  <si>
    <t>Netto lånegjeld i prosent av brutto driftsinntekter, konsern</t>
  </si>
  <si>
    <t>Netto lånegjeld i kroner per innbygger, konsern</t>
  </si>
  <si>
    <t>Planlagte investeringer (hele 1.000 kr)</t>
  </si>
  <si>
    <t>Herav lån til selvfinansierende investeringer (hele 1.000 kr)</t>
  </si>
  <si>
    <t>Planlagte investeringer 2015-2018 (vedtatt økonomiplan)</t>
  </si>
  <si>
    <t>Garantiansvar</t>
  </si>
  <si>
    <t>Antall garantier</t>
  </si>
  <si>
    <t>Sum garantiansvar (hele 1.000 kr)</t>
  </si>
  <si>
    <t>Inntekter</t>
  </si>
  <si>
    <t>Lånegjeld</t>
  </si>
  <si>
    <t>Korrigert netto driftsresultat</t>
  </si>
  <si>
    <t>Netto driftsresultat korrigert for driftsført premieavvik, mva-komp investeringer ført i drift og avsetning/bruk bundne fond</t>
  </si>
  <si>
    <t>Korrigert netto driftsresultat 2011</t>
  </si>
  <si>
    <t>Korrigert netto driftsresultat 2012</t>
  </si>
  <si>
    <t>Korrigert netto driftsresultat 2013</t>
  </si>
  <si>
    <t>Korrigert netto driftsresultat 2014</t>
  </si>
  <si>
    <t>Gjennomsnitt 2011-2014</t>
  </si>
  <si>
    <t>Øvrige nøkkeltall</t>
  </si>
  <si>
    <t>Arbeidskapital drift pr innbygger</t>
  </si>
  <si>
    <t>Arbeidskapital drift i % av brutto driftsinntekter</t>
  </si>
  <si>
    <t>Ubundne driftsfond pr innbygger (disposisjonsfond)</t>
  </si>
  <si>
    <t>Ubundne driftsfond i % av brutto driftsinntekter</t>
  </si>
  <si>
    <t>Ubundne investeringsfond pr innbygger</t>
  </si>
  <si>
    <t>Premieavvik pr innbygger - aktivert i balansen</t>
  </si>
  <si>
    <t>Premieavvik i % av brutto driftsinntekter</t>
  </si>
  <si>
    <t>Inntekter fra kraftsektoren</t>
  </si>
  <si>
    <t>Utbytte Gudbrandsdal energi AS (hele 1.000 kr)</t>
  </si>
  <si>
    <t>Utbytte Eidsiva energi AS (hele 1.000 kr)</t>
  </si>
  <si>
    <t>Renter utlån Eidsiva energi AS (hele 1.000 kr)</t>
  </si>
  <si>
    <t>Eierskap i kraftsektoren</t>
  </si>
  <si>
    <t>Konsesjonskraft</t>
  </si>
  <si>
    <t>Gudbrandsdal energi AS (andel i %)</t>
  </si>
  <si>
    <t>Eidsiva energi AS (andel i %)</t>
  </si>
  <si>
    <t>Fellestjenesten</t>
  </si>
  <si>
    <t>*Tjenestene ivaretas i Sør-Fron som en del av andre stillinger merket "Fellestjeneste"</t>
  </si>
  <si>
    <t>For NFK: Lagt inn endringer i tråd med slik det vil bli rapportert i 2015 (gjelder bl.a. planlegging og drift komm.eiend.).</t>
  </si>
  <si>
    <t>*Renhold: For NFK tatt med renhold og vaskeri Sundheim, og kulturbygg. Inkluderer driftspersonale.</t>
  </si>
  <si>
    <t>Håndverkstjenester, renholdstjenester, vaktmestertjenester*</t>
  </si>
  <si>
    <t>Lønningsfunksjon *)</t>
  </si>
  <si>
    <t>Personalfunksjonen, inkl. HMS-arbeid *)</t>
  </si>
  <si>
    <t>Organisasjonsutvikling *)</t>
  </si>
  <si>
    <t>Informasjon som ikke gjelder bestemte tjenesteområder *)</t>
  </si>
  <si>
    <t>Post/arkiv *)</t>
  </si>
  <si>
    <t>Innkjøp *)</t>
  </si>
  <si>
    <t>Servicetorg/resepsjon/sentralbord. (Stillinger i servicetorg som utfører enkle saksbehandlingsoppgaver for de kommunale tjenesteområdene skal ikke regnes med) *)</t>
  </si>
  <si>
    <t>Ledelse Fellestjenesten *)</t>
  </si>
  <si>
    <t>Antall skoler og sum elever per 31.12.2014</t>
  </si>
  <si>
    <t>Skoler</t>
  </si>
  <si>
    <t>Elever</t>
  </si>
  <si>
    <t>GSI</t>
  </si>
  <si>
    <r>
      <t>–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Midt-Gudbrandsdal Brann- og feiervesen (3k, vertskommune Ringebu)</t>
    </r>
  </si>
  <si>
    <r>
      <t>–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Midt-Gudbrandsdal Renovasjonsselskap (3k, vertskommune Ringebu)</t>
    </r>
  </si>
  <si>
    <r>
      <t>–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Midt-Gudbrandsdal Pedagogisk- Psykologiske teneste (3k, vertskommune Sør-Fron)</t>
    </r>
  </si>
  <si>
    <r>
      <t>–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Geodata (3k, vertskommune Nord-Fron)</t>
    </r>
  </si>
  <si>
    <r>
      <t>–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Ung i Midtdalen (3k, vertskommune Nord-Fron)</t>
    </r>
  </si>
  <si>
    <r>
      <t>–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Frya Renseanlegg (3k, vertskommune Sør-Fron)</t>
    </r>
  </si>
  <si>
    <r>
      <t>–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Frya Industrianlegg (R+SF, vertskommune Ringebu)</t>
    </r>
  </si>
  <si>
    <r>
      <t>–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Midt-Gudbrandsdal Barnevernskontor (R+SF, vertskommune Ringebu)</t>
    </r>
  </si>
  <si>
    <r>
      <t>–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Midt-Gudbrandsdal Regnskaps- og skatteoppkreverkontor (R+SF, vertskommune Ringebu)</t>
    </r>
  </si>
  <si>
    <r>
      <t>–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Midt-Gudbrandsdal Landbrukskontor (R+SF, vertskommune Sør-Fron)</t>
    </r>
  </si>
  <si>
    <r>
      <t>–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Fron Badeland (SF+NF, vertskommune Sør-Fron)</t>
    </r>
  </si>
  <si>
    <r>
      <t>–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Fron  Kulturskule (SF+NF, vertskommune Nord-Fron)</t>
    </r>
  </si>
  <si>
    <t xml:space="preserve">I listen er det angitt hvilke kommuner som samarbeider (3k = alle tre kommunene) og hvem som er vertskommune. </t>
  </si>
  <si>
    <t>Interkommunale ordninger der andre enn R, SF, NF er vertskommune:</t>
  </si>
  <si>
    <t>Kemneren i Sør-Gudbrandsdal (vertskommune er Øyer. Øvrige deltagerkommuner er Gausdal, Lillehammer og Nord-Fron. Sør-Fron og Ringebu kjøper arbeidsgiverkontroll).</t>
  </si>
  <si>
    <t>IKA-Opplandene (interkommunalt arkivdepot for Hedmark og Oppland. Organisasjonen er etablert etter §27 i kommuneloven og består av kommuner og fylkeskommuner i Hedmark og Oppland. Fylkesarkivet i Oppland er vertskap).</t>
  </si>
  <si>
    <t>Regionrådet (3k, vertskommune Nord-Fron)</t>
  </si>
  <si>
    <t>Interkommunale ordninger:</t>
  </si>
  <si>
    <t>Planlagt lånefinansiering (hele 1.000 kr)*</t>
  </si>
  <si>
    <t>*Nord-Fron har samla finansiering</t>
  </si>
  <si>
    <t>Årsverk</t>
  </si>
  <si>
    <t>Antall ansatte</t>
  </si>
  <si>
    <t>Antall årsverk</t>
  </si>
  <si>
    <t>Kolonne11</t>
  </si>
  <si>
    <t>NFK skal ta betalt fra 2016</t>
  </si>
  <si>
    <t>Kolonne12</t>
  </si>
  <si>
    <t xml:space="preserve">Gudbrandsdal krisesenter (vertskommune er Lillehammer. Øvrige deltagerkommuner er Lesja, Dovre, Skjåk, Lom, Vågå, Sel Sør-Fron, Ringebu, Øyer, Gausdal og Nord-Fron). </t>
  </si>
  <si>
    <t>Ant.årsverk pr. innbygger</t>
  </si>
  <si>
    <t>Assistenter i kommunale barnehager med relevant utdanning</t>
  </si>
  <si>
    <t>Kommentar</t>
  </si>
  <si>
    <t>Kolonne13</t>
  </si>
  <si>
    <t>Tall for NFK feilrapportert i Kostra 2014. Tallet lagt inn her er for 2015.</t>
  </si>
  <si>
    <t>Eiendomsskatt fra boliger 2014 (mill.kr)</t>
  </si>
  <si>
    <t>Eiendomsskatt fra fritidseiendommer 2014 (mill.kr)</t>
  </si>
  <si>
    <t>Det forekommer også kjøp av tjenester mellom kommunene på andre områder, uten at dette er formalisert som interkommunale samarbeid.</t>
  </si>
  <si>
    <t>Eksempelvis vil Sør-Fron kjøpe Jordmortjeneste fra Ringebu fra 2016, og Sør-Fron og Nord-Fron har samarbeid om psykolog-stilling.</t>
  </si>
  <si>
    <t>INNOFF (felles innkjøpssamarbeid der kommunene Lillehammer, Øyer, Gausdal, Ringebu, Sør-Fron, Nord-Fron, Oppland fylkeskommune deltar).</t>
  </si>
  <si>
    <t>SUM barn</t>
  </si>
  <si>
    <t>Ant.innbyggere</t>
  </si>
  <si>
    <t>RK: Tall ekskl. MGR og MGB, som er egne juridiske enheter.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</si>
</sst>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#,##0.0"/>
    <numFmt numFmtId="167" formatCode="#,##0.000"/>
    <numFmt numFmtId="168" formatCode="_ * #,##0_ ;_ * \-#,##0_ ;_ * &quot;-&quot;??_ ;_ @_ "/>
    <numFmt numFmtId="169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right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1" fillId="0" borderId="6" xfId="0" applyFont="1" applyBorder="1"/>
    <xf numFmtId="0" fontId="1" fillId="0" borderId="1" xfId="0" applyFont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/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0" xfId="0" applyBorder="1" applyAlignment="1">
      <alignment horizontal="right" wrapText="1"/>
    </xf>
    <xf numFmtId="9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6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6" fontId="0" fillId="0" borderId="0" xfId="0" applyNumberFormat="1" applyAlignment="1">
      <alignment horizontal="right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0" fillId="0" borderId="0" xfId="0" applyNumberFormat="1" applyAlignment="1">
      <alignment horizontal="right" wrapText="1"/>
    </xf>
    <xf numFmtId="167" fontId="0" fillId="0" borderId="0" xfId="0" applyNumberFormat="1" applyAlignment="1">
      <alignment horizontal="right" wrapText="1"/>
    </xf>
    <xf numFmtId="0" fontId="0" fillId="2" borderId="11" xfId="0" applyFont="1" applyFill="1" applyBorder="1" applyAlignment="1">
      <alignment horizontal="left"/>
    </xf>
    <xf numFmtId="2" fontId="0" fillId="0" borderId="0" xfId="0" applyNumberFormat="1"/>
    <xf numFmtId="0" fontId="0" fillId="0" borderId="11" xfId="0" applyFont="1" applyBorder="1" applyAlignment="1">
      <alignment horizontal="left"/>
    </xf>
    <xf numFmtId="0" fontId="0" fillId="2" borderId="10" xfId="0" applyFont="1" applyFill="1" applyBorder="1" applyAlignment="1">
      <alignment horizontal="right" wrapText="1"/>
    </xf>
    <xf numFmtId="0" fontId="0" fillId="2" borderId="12" xfId="0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left"/>
    </xf>
    <xf numFmtId="9" fontId="0" fillId="0" borderId="0" xfId="2" applyFont="1"/>
    <xf numFmtId="0" fontId="0" fillId="3" borderId="0" xfId="0" applyFill="1"/>
    <xf numFmtId="0" fontId="0" fillId="3" borderId="0" xfId="0" applyFill="1" applyAlignment="1">
      <alignment vertical="center"/>
    </xf>
    <xf numFmtId="0" fontId="10" fillId="3" borderId="0" xfId="0" applyFont="1" applyFill="1" applyAlignment="1">
      <alignment horizontal="left" vertical="center" indent="10"/>
    </xf>
    <xf numFmtId="0" fontId="0" fillId="3" borderId="0" xfId="0" applyFont="1" applyFill="1" applyAlignment="1">
      <alignment horizontal="left" vertical="center" indent="5"/>
    </xf>
    <xf numFmtId="0" fontId="0" fillId="3" borderId="0" xfId="0" applyFont="1" applyFill="1"/>
    <xf numFmtId="0" fontId="0" fillId="3" borderId="0" xfId="0" applyFont="1" applyFill="1" applyAlignment="1">
      <alignment horizontal="left" vertical="center" indent="10"/>
    </xf>
    <xf numFmtId="0" fontId="12" fillId="3" borderId="0" xfId="0" applyFont="1" applyFill="1"/>
    <xf numFmtId="168" fontId="0" fillId="0" borderId="10" xfId="1" applyNumberFormat="1" applyFont="1" applyBorder="1" applyAlignment="1">
      <alignment horizontal="right" wrapText="1"/>
    </xf>
    <xf numFmtId="168" fontId="0" fillId="2" borderId="10" xfId="1" applyNumberFormat="1" applyFont="1" applyFill="1" applyBorder="1" applyAlignment="1">
      <alignment horizontal="right" wrapText="1"/>
    </xf>
    <xf numFmtId="169" fontId="0" fillId="0" borderId="0" xfId="1" applyNumberFormat="1" applyFont="1"/>
    <xf numFmtId="0" fontId="6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0" fontId="9" fillId="0" borderId="0" xfId="2" applyNumberFormat="1" applyFont="1"/>
    <xf numFmtId="0" fontId="0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27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70" formatCode="0%"/>
    </dxf>
    <dxf>
      <alignment horizontal="right" vertical="bottom" textRotation="0" wrapText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numFmt numFmtId="0" formatCode="General"/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2" displayName="Tabell2" ref="A1:G165" totalsRowShown="0" headerRowDxfId="26" dataDxfId="25">
  <autoFilter ref="A1:G165"/>
  <tableColumns count="7">
    <tableColumn id="1" name="Kolonne1" dataDxfId="24"/>
    <tableColumn id="8" name="Kolonne8" dataDxfId="23"/>
    <tableColumn id="9" name="Kolonne9" dataDxfId="22"/>
    <tableColumn id="10" name="Kolonne10" dataDxfId="21"/>
    <tableColumn id="2" name="Kolonne11" dataDxfId="20"/>
    <tableColumn id="3" name="Kolonne12" dataDxfId="19"/>
    <tableColumn id="4" name="Kolonne13" dataDxfId="1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8" name="Tabell649" displayName="Tabell649" ref="A19:I23" totalsRowShown="0">
  <autoFilter ref="A19:I23"/>
  <tableColumns count="9">
    <tableColumn id="1" name="Kolonne1"/>
    <tableColumn id="2" name="Kolonne2"/>
    <tableColumn id="3" name="Kolonne3"/>
    <tableColumn id="4" name="Kolonne4"/>
    <tableColumn id="5" name="Kolonne5"/>
    <tableColumn id="6" name="Kolonne6"/>
    <tableColumn id="7" name="Kolonne7"/>
    <tableColumn id="8" name="Kolonne8"/>
    <tableColumn id="9" name="Kolonne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9" name="Tabell6410" displayName="Tabell6410" ref="A27:I31" totalsRowShown="0">
  <autoFilter ref="A27:I31"/>
  <tableColumns count="9">
    <tableColumn id="1" name="Kolonne1"/>
    <tableColumn id="2" name="Kolonne2"/>
    <tableColumn id="3" name="Kolonne3"/>
    <tableColumn id="4" name="Kolonne4"/>
    <tableColumn id="5" name="Kolonne5"/>
    <tableColumn id="6" name="Kolonne6"/>
    <tableColumn id="7" name="Kolonne7"/>
    <tableColumn id="8" name="Kolonne8"/>
    <tableColumn id="9" name="Kolonne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0" name="Tabell10" displayName="Tabell10" ref="A2:D11" totalsRowShown="0">
  <autoFilter ref="A2:D11"/>
  <tableColumns count="4">
    <tableColumn id="1" name="Kolonne1" dataDxfId="1"/>
    <tableColumn id="2" name="Kolonne2"/>
    <tableColumn id="3" name="Kolonne3"/>
    <tableColumn id="4" name="Kolonne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1" name="Tabell1012" displayName="Tabell1012" ref="A2:E32" totalsRowShown="0">
  <autoFilter ref="A2:E32"/>
  <tableColumns count="5">
    <tableColumn id="1" name="Kolonne1" dataDxfId="0"/>
    <tableColumn id="2" name="Kolonne2"/>
    <tableColumn id="3" name="Kolonne3"/>
    <tableColumn id="4" name="Kolonne4"/>
    <tableColumn id="5" name="Kolonne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2" name="Tabell12" displayName="Tabell12" ref="A2:A11" totalsRowShown="0">
  <autoFilter ref="A2:A11"/>
  <tableColumns count="1">
    <tableColumn id="1" name="Kolonne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3" name="Tabell214" displayName="Tabell214" ref="A1:E58" totalsRowShown="0" headerRowDxfId="17" dataDxfId="16">
  <autoFilter ref="A1:E58"/>
  <tableColumns count="5">
    <tableColumn id="1" name="Kolonne1" dataDxfId="15"/>
    <tableColumn id="8" name="Kolonne8" dataDxfId="14"/>
    <tableColumn id="9" name="Kolonne9" dataDxfId="13"/>
    <tableColumn id="10" name="Kolonne10" dataDxfId="12"/>
    <tableColumn id="2" name="Kolonne11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l4" displayName="Tabell4" ref="A3:G7" totalsRowShown="0">
  <autoFilter ref="A3:G7"/>
  <tableColumns count="7">
    <tableColumn id="1" name="Kolonne1" dataDxfId="10"/>
    <tableColumn id="2" name="Kolonne2" dataDxfId="9"/>
    <tableColumn id="3" name="Kolonne3" dataDxfId="8"/>
    <tableColumn id="4" name="Kolonne4" dataDxfId="7"/>
    <tableColumn id="5" name="Kolonne5" dataDxfId="6"/>
    <tableColumn id="6" name="Kolonne6" dataDxfId="5"/>
    <tableColumn id="7" name="Kolonne7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ell62" displayName="Tabell62" ref="A2:I6" totalsRowShown="0">
  <autoFilter ref="A2:I6"/>
  <tableColumns count="9">
    <tableColumn id="1" name="Kolonne1"/>
    <tableColumn id="2" name="Kolonne2"/>
    <tableColumn id="3" name="Kolonne3"/>
    <tableColumn id="4" name="Kolonne4"/>
    <tableColumn id="5" name="Kolonne5"/>
    <tableColumn id="6" name="Kolonne6"/>
    <tableColumn id="7" name="Kolonne7"/>
    <tableColumn id="8" name="Kolonne8"/>
    <tableColumn id="9" name="Kolonne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Tabell617" displayName="Tabell617" ref="A2:C6" totalsRowShown="0">
  <autoFilter ref="A2:C6"/>
  <tableColumns count="3">
    <tableColumn id="1" name="Kolonne1"/>
    <tableColumn id="2" name="Kolonne2"/>
    <tableColumn id="3" name="Kolonne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6" displayName="Tabell6" ref="A2:I6" totalsRowShown="0">
  <autoFilter ref="A2:I6"/>
  <tableColumns count="9">
    <tableColumn id="1" name="Kolonne1"/>
    <tableColumn id="2" name="Kolonne2"/>
    <tableColumn id="3" name="Kolonne3"/>
    <tableColumn id="4" name="Kolonne4"/>
    <tableColumn id="5" name="Kolonne5"/>
    <tableColumn id="6" name="Kolonne6"/>
    <tableColumn id="7" name="Kolonne7"/>
    <tableColumn id="8" name="Kolonne8"/>
    <tableColumn id="9" name="Kolonne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ell5" displayName="Tabell5" ref="A2:D9" totalsRowShown="0" headerRowDxfId="3">
  <autoFilter ref="A2:D9"/>
  <tableColumns count="4">
    <tableColumn id="1" name="Kolonne1"/>
    <tableColumn id="2" name="Kolonne2"/>
    <tableColumn id="3" name="Kolonne3"/>
    <tableColumn id="4" name="Kolonne4" dataDxfId="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ell64" displayName="Tabell64" ref="A2:I6" totalsRowShown="0">
  <autoFilter ref="A2:I6"/>
  <tableColumns count="9">
    <tableColumn id="1" name="Kolonne1"/>
    <tableColumn id="2" name="Kolonne2"/>
    <tableColumn id="3" name="Kolonne3"/>
    <tableColumn id="4" name="Kolonne4"/>
    <tableColumn id="5" name="Kolonne5"/>
    <tableColumn id="6" name="Kolonne6"/>
    <tableColumn id="7" name="Kolonne7"/>
    <tableColumn id="8" name="Kolonne8"/>
    <tableColumn id="9" name="Kolonne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7" name="Tabell648" displayName="Tabell648" ref="A11:I15" totalsRowShown="0">
  <autoFilter ref="A11:I15"/>
  <tableColumns count="9">
    <tableColumn id="1" name="Kolonne1"/>
    <tableColumn id="2" name="Kolonne2"/>
    <tableColumn id="3" name="Kolonne3"/>
    <tableColumn id="4" name="Kolonne4"/>
    <tableColumn id="5" name="Kolonne5"/>
    <tableColumn id="6" name="Kolonne6"/>
    <tableColumn id="7" name="Kolonne7"/>
    <tableColumn id="8" name="Kolonne8"/>
    <tableColumn id="9" name="Kolonne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6"/>
  <sheetViews>
    <sheetView tabSelected="1" topLeftCell="A62" workbookViewId="0">
      <pane ySplit="660" topLeftCell="A2" activePane="bottomLeft"/>
      <selection activeCell="E2" sqref="E2:E165"/>
      <selection pane="bottomLeft" activeCell="A7" sqref="A7"/>
    </sheetView>
  </sheetViews>
  <sheetFormatPr baseColWidth="10" defaultRowHeight="14.4" x14ac:dyDescent="0.3"/>
  <cols>
    <col min="1" max="1" width="100.33203125" style="4" bestFit="1" customWidth="1"/>
    <col min="2" max="4" width="11.5546875" customWidth="1"/>
    <col min="5" max="5" width="32.33203125" bestFit="1" customWidth="1"/>
    <col min="6" max="7" width="11.5546875" customWidth="1"/>
    <col min="8" max="10" width="12.5546875" customWidth="1"/>
  </cols>
  <sheetData>
    <row r="1" spans="1:7" ht="15" hidden="1" x14ac:dyDescent="0.25">
      <c r="A1" s="3" t="s">
        <v>20</v>
      </c>
      <c r="B1" s="1" t="s">
        <v>27</v>
      </c>
      <c r="C1" s="1" t="s">
        <v>28</v>
      </c>
      <c r="D1" s="1" t="s">
        <v>29</v>
      </c>
      <c r="E1" s="1" t="s">
        <v>272</v>
      </c>
      <c r="F1" s="1" t="s">
        <v>274</v>
      </c>
      <c r="G1" s="1" t="s">
        <v>279</v>
      </c>
    </row>
    <row r="2" spans="1:7" s="7" customFormat="1" x14ac:dyDescent="0.3">
      <c r="A2" s="5"/>
      <c r="B2" s="6" t="s">
        <v>30</v>
      </c>
      <c r="C2" s="6" t="s">
        <v>31</v>
      </c>
      <c r="D2" s="6" t="s">
        <v>194</v>
      </c>
      <c r="E2" s="5" t="s">
        <v>278</v>
      </c>
      <c r="F2" s="6"/>
      <c r="G2" s="6"/>
    </row>
    <row r="3" spans="1:7" s="7" customFormat="1" ht="15" x14ac:dyDescent="0.25">
      <c r="A3" s="3"/>
      <c r="B3" s="1"/>
      <c r="C3" s="1"/>
      <c r="D3" s="1"/>
      <c r="E3" s="5"/>
      <c r="F3" s="6"/>
      <c r="G3" s="6"/>
    </row>
    <row r="4" spans="1:7" s="35" customFormat="1" ht="18.75" x14ac:dyDescent="0.3">
      <c r="A4" s="33" t="s">
        <v>0</v>
      </c>
      <c r="B4" s="34"/>
      <c r="C4" s="34"/>
      <c r="D4" s="34"/>
      <c r="E4" s="33"/>
      <c r="F4" s="34"/>
      <c r="G4" s="34"/>
    </row>
    <row r="5" spans="1:7" ht="15" x14ac:dyDescent="0.25">
      <c r="A5" s="5" t="s">
        <v>2</v>
      </c>
      <c r="B5" s="6"/>
      <c r="C5" s="6"/>
      <c r="D5" s="6"/>
      <c r="E5" s="3"/>
      <c r="F5" s="1"/>
      <c r="G5" s="1"/>
    </row>
    <row r="6" spans="1:7" x14ac:dyDescent="0.3">
      <c r="A6" s="8" t="s">
        <v>3</v>
      </c>
      <c r="B6" s="10">
        <v>322</v>
      </c>
      <c r="C6" s="10">
        <v>205</v>
      </c>
      <c r="D6" s="10">
        <v>245</v>
      </c>
      <c r="E6" s="3"/>
      <c r="F6" s="1"/>
      <c r="G6" s="1"/>
    </row>
    <row r="7" spans="1:7" x14ac:dyDescent="0.3">
      <c r="A7" s="2" t="s">
        <v>6</v>
      </c>
      <c r="B7" s="10">
        <v>249</v>
      </c>
      <c r="C7" s="10">
        <v>155</v>
      </c>
      <c r="D7" s="10">
        <v>200</v>
      </c>
      <c r="E7" s="3"/>
      <c r="F7" s="1"/>
      <c r="G7" s="1"/>
    </row>
    <row r="8" spans="1:7" x14ac:dyDescent="0.3">
      <c r="A8" s="2" t="s">
        <v>4</v>
      </c>
      <c r="B8" s="11">
        <v>89.5</v>
      </c>
      <c r="C8" s="11">
        <v>87.4</v>
      </c>
      <c r="D8" s="11">
        <v>94.3</v>
      </c>
      <c r="E8" s="3"/>
      <c r="F8" s="1"/>
      <c r="G8" s="1"/>
    </row>
    <row r="9" spans="1:7" x14ac:dyDescent="0.3">
      <c r="A9" s="2" t="s">
        <v>5</v>
      </c>
      <c r="B9" s="11">
        <v>99.4</v>
      </c>
      <c r="C9" s="11">
        <v>95.7</v>
      </c>
      <c r="D9" s="11">
        <v>99.3</v>
      </c>
      <c r="E9" s="3"/>
      <c r="F9" s="1"/>
      <c r="G9" s="1"/>
    </row>
    <row r="10" spans="1:7" ht="15" x14ac:dyDescent="0.25">
      <c r="A10" s="2" t="s">
        <v>7</v>
      </c>
      <c r="B10" s="10">
        <v>4</v>
      </c>
      <c r="C10" s="10">
        <v>2</v>
      </c>
      <c r="D10" s="10">
        <v>2</v>
      </c>
      <c r="E10" s="3"/>
      <c r="F10" s="1"/>
      <c r="G10" s="1"/>
    </row>
    <row r="11" spans="1:7" ht="15" x14ac:dyDescent="0.25">
      <c r="A11" s="2" t="s">
        <v>8</v>
      </c>
      <c r="B11" s="10">
        <v>3</v>
      </c>
      <c r="C11" s="10">
        <v>1</v>
      </c>
      <c r="D11" s="10">
        <v>12</v>
      </c>
      <c r="E11" s="3"/>
      <c r="F11" s="1"/>
      <c r="G11" s="1"/>
    </row>
    <row r="12" spans="1:7" ht="15" x14ac:dyDescent="0.25">
      <c r="A12" s="2" t="s">
        <v>9</v>
      </c>
      <c r="B12" s="11">
        <v>73.5</v>
      </c>
      <c r="C12" s="11">
        <v>97.4</v>
      </c>
      <c r="D12" s="11">
        <v>60.5</v>
      </c>
      <c r="E12" s="3"/>
      <c r="F12" s="1"/>
      <c r="G12" s="1"/>
    </row>
    <row r="13" spans="1:7" ht="15" x14ac:dyDescent="0.25">
      <c r="A13" s="2" t="s">
        <v>10</v>
      </c>
      <c r="B13" s="11">
        <v>75.400000000000006</v>
      </c>
      <c r="C13" s="11">
        <v>90.1</v>
      </c>
      <c r="D13" s="11">
        <v>93.4</v>
      </c>
      <c r="E13" s="3"/>
      <c r="F13" s="1"/>
      <c r="G13" s="1"/>
    </row>
    <row r="14" spans="1:7" ht="15" x14ac:dyDescent="0.25">
      <c r="A14" s="2" t="s">
        <v>11</v>
      </c>
      <c r="B14" s="10">
        <v>73</v>
      </c>
      <c r="C14" s="10">
        <v>63</v>
      </c>
      <c r="D14" s="10">
        <v>76</v>
      </c>
      <c r="E14" s="3"/>
      <c r="F14" s="1"/>
      <c r="G14" s="1"/>
    </row>
    <row r="15" spans="1:7" ht="15" x14ac:dyDescent="0.25">
      <c r="A15" s="2" t="s">
        <v>12</v>
      </c>
      <c r="B15" s="10">
        <v>96</v>
      </c>
      <c r="C15" s="10">
        <v>51</v>
      </c>
      <c r="D15" s="10">
        <v>87</v>
      </c>
      <c r="E15" s="3"/>
      <c r="F15" s="1"/>
      <c r="G15" s="1"/>
    </row>
    <row r="16" spans="1:7" x14ac:dyDescent="0.3">
      <c r="A16" s="2" t="s">
        <v>13</v>
      </c>
      <c r="B16" s="10">
        <v>71</v>
      </c>
      <c r="C16" s="10">
        <v>39</v>
      </c>
      <c r="D16" s="10">
        <v>48</v>
      </c>
      <c r="E16" s="3"/>
      <c r="F16" s="1"/>
      <c r="G16" s="1"/>
    </row>
    <row r="17" spans="1:7" x14ac:dyDescent="0.3">
      <c r="A17" s="2" t="s">
        <v>14</v>
      </c>
      <c r="B17" s="10">
        <v>8732</v>
      </c>
      <c r="C17" s="10">
        <v>10868</v>
      </c>
      <c r="D17" s="10">
        <v>10478</v>
      </c>
      <c r="E17" s="3"/>
      <c r="F17" s="1"/>
      <c r="G17" s="1"/>
    </row>
    <row r="18" spans="1:7" x14ac:dyDescent="0.3">
      <c r="A18" s="2" t="s">
        <v>15</v>
      </c>
      <c r="B18" s="11">
        <v>89.3</v>
      </c>
      <c r="C18" s="11">
        <v>95.2</v>
      </c>
      <c r="D18" s="11">
        <v>97.1</v>
      </c>
      <c r="E18" s="3"/>
      <c r="F18" s="1"/>
      <c r="G18" s="1"/>
    </row>
    <row r="19" spans="1:7" ht="15" x14ac:dyDescent="0.25">
      <c r="A19" s="2" t="s">
        <v>17</v>
      </c>
      <c r="B19" s="11">
        <v>7.1</v>
      </c>
      <c r="C19" s="11">
        <v>5.2</v>
      </c>
      <c r="D19" s="11">
        <v>6</v>
      </c>
      <c r="E19" s="3"/>
      <c r="F19" s="1"/>
      <c r="G19" s="1"/>
    </row>
    <row r="20" spans="1:7" ht="15" x14ac:dyDescent="0.25">
      <c r="A20" s="2" t="s">
        <v>18</v>
      </c>
      <c r="B20" s="11">
        <v>2.7</v>
      </c>
      <c r="C20" s="11">
        <v>2.4</v>
      </c>
      <c r="D20" s="11">
        <v>7.5</v>
      </c>
      <c r="E20" s="3"/>
      <c r="F20" s="1"/>
      <c r="G20" s="1"/>
    </row>
    <row r="21" spans="1:7" x14ac:dyDescent="0.3">
      <c r="A21" s="2" t="s">
        <v>19</v>
      </c>
      <c r="B21" s="11">
        <v>67.900000000000006</v>
      </c>
      <c r="C21" s="11">
        <v>31.2</v>
      </c>
      <c r="D21" s="11">
        <v>63.9</v>
      </c>
      <c r="E21" s="3"/>
      <c r="F21" s="1"/>
      <c r="G21" s="1"/>
    </row>
    <row r="22" spans="1:7" ht="15" x14ac:dyDescent="0.25">
      <c r="A22" s="2"/>
      <c r="B22" s="1"/>
      <c r="C22" s="1"/>
      <c r="D22" s="1"/>
      <c r="E22" s="3"/>
      <c r="F22" s="1"/>
      <c r="G22" s="1"/>
    </row>
    <row r="23" spans="1:7" ht="15" x14ac:dyDescent="0.25">
      <c r="A23" s="9" t="s">
        <v>16</v>
      </c>
      <c r="E23" s="3"/>
      <c r="F23" s="1"/>
      <c r="G23" s="1"/>
    </row>
    <row r="24" spans="1:7" ht="15" x14ac:dyDescent="0.25">
      <c r="A24" s="4" t="s">
        <v>277</v>
      </c>
      <c r="B24">
        <v>69</v>
      </c>
      <c r="C24">
        <v>42</v>
      </c>
      <c r="D24">
        <v>47</v>
      </c>
      <c r="E24" s="3"/>
      <c r="F24" s="1"/>
      <c r="G24" s="1"/>
    </row>
    <row r="25" spans="1:7" ht="15" x14ac:dyDescent="0.25">
      <c r="A25" s="2"/>
      <c r="B25" s="1"/>
      <c r="C25" s="1"/>
      <c r="D25" s="1"/>
      <c r="E25" s="3"/>
      <c r="F25" s="1"/>
      <c r="G25" s="1"/>
    </row>
    <row r="26" spans="1:7" ht="15" x14ac:dyDescent="0.25">
      <c r="A26" s="2"/>
      <c r="B26" s="1"/>
      <c r="C26" s="1"/>
      <c r="D26" s="1"/>
      <c r="E26" s="3"/>
      <c r="F26" s="1"/>
      <c r="G26" s="1"/>
    </row>
    <row r="27" spans="1:7" s="38" customFormat="1" ht="18.75" x14ac:dyDescent="0.3">
      <c r="A27" s="36" t="s">
        <v>38</v>
      </c>
      <c r="B27" s="37"/>
      <c r="C27" s="37"/>
      <c r="D27" s="37"/>
      <c r="E27" s="64"/>
      <c r="F27" s="37"/>
      <c r="G27" s="37"/>
    </row>
    <row r="28" spans="1:7" ht="15" x14ac:dyDescent="0.25">
      <c r="A28" s="26" t="s">
        <v>2</v>
      </c>
      <c r="B28" s="27"/>
      <c r="C28" s="27"/>
      <c r="D28" s="27"/>
      <c r="E28" s="3"/>
      <c r="F28" s="1"/>
      <c r="G28" s="1"/>
    </row>
    <row r="29" spans="1:7" x14ac:dyDescent="0.3">
      <c r="A29" s="2" t="s">
        <v>40</v>
      </c>
      <c r="B29" s="11">
        <v>9.8000000000000007</v>
      </c>
      <c r="C29" s="11">
        <v>11.2</v>
      </c>
      <c r="D29" s="11">
        <v>9.6999999999999993</v>
      </c>
      <c r="E29" s="3"/>
      <c r="F29" s="1"/>
      <c r="G29" s="1"/>
    </row>
    <row r="30" spans="1:7" x14ac:dyDescent="0.3">
      <c r="A30" s="2" t="s">
        <v>41</v>
      </c>
      <c r="B30" s="11">
        <v>10.8</v>
      </c>
      <c r="C30" s="11">
        <v>8.6999999999999993</v>
      </c>
      <c r="D30" s="11">
        <v>9.6999999999999993</v>
      </c>
      <c r="E30" s="3"/>
      <c r="F30" s="1"/>
      <c r="G30" s="1"/>
    </row>
    <row r="31" spans="1:7" x14ac:dyDescent="0.3">
      <c r="A31" s="2" t="s">
        <v>42</v>
      </c>
      <c r="B31" s="11">
        <v>12.7</v>
      </c>
      <c r="C31" s="11">
        <v>11.2</v>
      </c>
      <c r="D31" s="11">
        <v>13.8</v>
      </c>
      <c r="E31" s="3"/>
      <c r="F31" s="1"/>
      <c r="G31" s="1"/>
    </row>
    <row r="32" spans="1:7" ht="15" x14ac:dyDescent="0.25">
      <c r="A32" s="2" t="s">
        <v>43</v>
      </c>
      <c r="B32" s="10">
        <v>99892</v>
      </c>
      <c r="C32" s="10">
        <v>119466</v>
      </c>
      <c r="D32" s="10">
        <v>101516</v>
      </c>
      <c r="E32" s="3"/>
      <c r="F32" s="1"/>
      <c r="G32" s="1"/>
    </row>
    <row r="33" spans="1:7" x14ac:dyDescent="0.3">
      <c r="A33" s="2" t="s">
        <v>44</v>
      </c>
      <c r="B33" s="11">
        <v>8.6</v>
      </c>
      <c r="C33" s="11">
        <v>10.4</v>
      </c>
      <c r="D33" s="11">
        <v>8.6999999999999993</v>
      </c>
      <c r="E33" s="3"/>
      <c r="F33" s="1"/>
      <c r="G33" s="1"/>
    </row>
    <row r="34" spans="1:7" x14ac:dyDescent="0.3">
      <c r="A34" s="2" t="s">
        <v>45</v>
      </c>
      <c r="B34" s="11">
        <v>15.7</v>
      </c>
      <c r="C34" s="11">
        <v>16.7</v>
      </c>
      <c r="D34" s="11">
        <v>16</v>
      </c>
      <c r="E34" s="3"/>
      <c r="F34" s="1"/>
      <c r="G34" s="1"/>
    </row>
    <row r="35" spans="1:7" x14ac:dyDescent="0.3">
      <c r="A35" s="2" t="s">
        <v>46</v>
      </c>
      <c r="B35" s="11">
        <v>21.1</v>
      </c>
      <c r="C35" s="11">
        <v>56.6</v>
      </c>
      <c r="D35" s="11">
        <v>57.2</v>
      </c>
      <c r="E35" s="3"/>
      <c r="F35" s="1"/>
      <c r="G35" s="1"/>
    </row>
    <row r="36" spans="1:7" x14ac:dyDescent="0.3">
      <c r="A36" s="2" t="s">
        <v>47</v>
      </c>
      <c r="B36" s="10">
        <v>6960</v>
      </c>
      <c r="C36" s="10">
        <v>3727</v>
      </c>
      <c r="D36" s="10">
        <v>4038</v>
      </c>
      <c r="E36" s="3"/>
      <c r="F36" s="1"/>
      <c r="G36" s="1"/>
    </row>
    <row r="37" spans="1:7" ht="15" x14ac:dyDescent="0.25">
      <c r="A37" s="2"/>
      <c r="B37" s="1"/>
      <c r="C37" s="1"/>
      <c r="D37" s="1"/>
      <c r="E37" s="3"/>
      <c r="F37" s="1"/>
      <c r="G37" s="1"/>
    </row>
    <row r="38" spans="1:7" ht="15" x14ac:dyDescent="0.25">
      <c r="A38" s="25" t="s">
        <v>48</v>
      </c>
      <c r="B38" s="1"/>
      <c r="C38" s="1"/>
      <c r="D38" s="1"/>
      <c r="E38" s="3"/>
      <c r="F38" s="1"/>
      <c r="G38" s="1"/>
    </row>
    <row r="39" spans="1:7" ht="15" x14ac:dyDescent="0.25">
      <c r="A39" s="2" t="s">
        <v>49</v>
      </c>
      <c r="B39" s="10">
        <v>674</v>
      </c>
      <c r="C39" s="10">
        <v>366</v>
      </c>
      <c r="D39" s="10">
        <v>442</v>
      </c>
      <c r="E39" s="3"/>
      <c r="F39" s="1"/>
      <c r="G39" s="1"/>
    </row>
    <row r="40" spans="1:7" x14ac:dyDescent="0.3">
      <c r="A40" s="2" t="s">
        <v>50</v>
      </c>
      <c r="B40" s="11">
        <v>77</v>
      </c>
      <c r="C40" s="11">
        <v>33.200000000000003</v>
      </c>
      <c r="D40" s="11">
        <v>50.4</v>
      </c>
      <c r="E40" s="3"/>
      <c r="F40" s="1"/>
      <c r="G40" s="1"/>
    </row>
    <row r="41" spans="1:7" x14ac:dyDescent="0.3">
      <c r="A41" s="2" t="s">
        <v>51</v>
      </c>
      <c r="B41" s="11">
        <v>2</v>
      </c>
      <c r="C41" s="11">
        <v>2</v>
      </c>
      <c r="D41" s="11">
        <v>2</v>
      </c>
      <c r="E41" s="3"/>
      <c r="F41" s="1"/>
      <c r="G41" s="1"/>
    </row>
    <row r="42" spans="1:7" ht="15" x14ac:dyDescent="0.25">
      <c r="A42" s="2"/>
      <c r="B42" s="1"/>
      <c r="C42" s="1"/>
      <c r="D42" s="1"/>
      <c r="E42" s="3"/>
      <c r="F42" s="1"/>
      <c r="G42" s="1"/>
    </row>
    <row r="43" spans="1:7" ht="15" x14ac:dyDescent="0.25">
      <c r="A43" s="2"/>
      <c r="B43" s="1"/>
      <c r="C43" s="1"/>
      <c r="D43" s="1"/>
      <c r="E43" s="3"/>
      <c r="F43" s="1"/>
      <c r="G43" s="1"/>
    </row>
    <row r="44" spans="1:7" ht="15" x14ac:dyDescent="0.25">
      <c r="A44" s="2"/>
      <c r="B44" s="1"/>
      <c r="C44" s="1"/>
      <c r="D44" s="1"/>
      <c r="E44" s="3"/>
      <c r="F44" s="1"/>
      <c r="G44" s="1"/>
    </row>
    <row r="45" spans="1:7" ht="18.75" x14ac:dyDescent="0.3">
      <c r="A45" s="36" t="s">
        <v>64</v>
      </c>
      <c r="B45" s="1"/>
      <c r="C45" s="1"/>
      <c r="D45" s="1"/>
      <c r="E45" s="3"/>
      <c r="F45" s="1"/>
      <c r="G45" s="1"/>
    </row>
    <row r="46" spans="1:7" ht="15" x14ac:dyDescent="0.25">
      <c r="A46" s="26" t="s">
        <v>2</v>
      </c>
      <c r="B46" s="27"/>
      <c r="C46" s="27"/>
      <c r="D46" s="27"/>
      <c r="E46" s="3"/>
      <c r="F46" s="1"/>
      <c r="G46" s="1"/>
    </row>
    <row r="47" spans="1:7" ht="15" x14ac:dyDescent="0.25">
      <c r="A47" s="2" t="s">
        <v>65</v>
      </c>
      <c r="B47" s="11">
        <v>31</v>
      </c>
      <c r="C47" s="11">
        <v>34.5</v>
      </c>
      <c r="D47" s="11">
        <v>38.4</v>
      </c>
      <c r="E47" s="3"/>
      <c r="F47" s="1"/>
      <c r="G47" s="1"/>
    </row>
    <row r="48" spans="1:7" ht="15" x14ac:dyDescent="0.25">
      <c r="A48" s="2" t="s">
        <v>66</v>
      </c>
      <c r="B48" s="11">
        <v>57.1</v>
      </c>
      <c r="C48" s="11">
        <v>44.1</v>
      </c>
      <c r="D48" s="11">
        <v>28.7</v>
      </c>
      <c r="E48" s="3"/>
      <c r="F48" s="1"/>
      <c r="G48" s="1"/>
    </row>
    <row r="49" spans="1:7" x14ac:dyDescent="0.3">
      <c r="A49" s="2" t="s">
        <v>67</v>
      </c>
      <c r="B49" s="1">
        <v>81</v>
      </c>
      <c r="C49" s="1">
        <v>85</v>
      </c>
      <c r="D49" s="1">
        <v>82</v>
      </c>
      <c r="E49" s="3"/>
      <c r="F49" s="1"/>
      <c r="G49" s="1"/>
    </row>
    <row r="50" spans="1:7" ht="15" x14ac:dyDescent="0.25">
      <c r="A50" s="2" t="s">
        <v>68</v>
      </c>
      <c r="B50" s="10">
        <v>409479</v>
      </c>
      <c r="C50" s="10">
        <v>330558</v>
      </c>
      <c r="D50" s="10">
        <v>295651</v>
      </c>
      <c r="E50" s="3"/>
      <c r="F50" s="1"/>
      <c r="G50" s="1"/>
    </row>
    <row r="51" spans="1:7" x14ac:dyDescent="0.3">
      <c r="A51" s="2" t="s">
        <v>69</v>
      </c>
      <c r="B51" s="1">
        <v>0.49</v>
      </c>
      <c r="C51" s="1">
        <v>0.43</v>
      </c>
      <c r="D51" s="1">
        <v>0.35</v>
      </c>
      <c r="E51" s="3"/>
      <c r="F51" s="1"/>
      <c r="G51" s="1"/>
    </row>
    <row r="52" spans="1:7" x14ac:dyDescent="0.3">
      <c r="A52" s="2" t="s">
        <v>70</v>
      </c>
      <c r="B52" s="11">
        <v>0</v>
      </c>
      <c r="C52" s="11">
        <v>0</v>
      </c>
      <c r="D52" s="11">
        <v>22.8</v>
      </c>
      <c r="E52" s="3"/>
      <c r="F52" s="1"/>
      <c r="G52" s="1"/>
    </row>
    <row r="53" spans="1:7" ht="15" x14ac:dyDescent="0.25">
      <c r="A53" s="2" t="s">
        <v>71</v>
      </c>
      <c r="B53" s="11">
        <v>25.6</v>
      </c>
      <c r="C53" s="11">
        <v>18.3</v>
      </c>
      <c r="D53" s="11">
        <v>6.6</v>
      </c>
      <c r="E53" s="3"/>
      <c r="F53" s="1"/>
      <c r="G53" s="1"/>
    </row>
    <row r="54" spans="1:7" x14ac:dyDescent="0.3">
      <c r="A54" s="2" t="s">
        <v>72</v>
      </c>
      <c r="B54" s="11">
        <f t="shared" ref="B54:D54" si="0">B52+B53</f>
        <v>25.6</v>
      </c>
      <c r="C54" s="11">
        <f t="shared" si="0"/>
        <v>18.3</v>
      </c>
      <c r="D54" s="11">
        <f t="shared" si="0"/>
        <v>29.4</v>
      </c>
      <c r="E54" s="3"/>
      <c r="F54" s="1"/>
      <c r="G54" s="1"/>
    </row>
    <row r="55" spans="1:7" ht="15" x14ac:dyDescent="0.25">
      <c r="A55" s="2" t="s">
        <v>73</v>
      </c>
      <c r="B55" s="10">
        <v>958859</v>
      </c>
      <c r="C55" s="10">
        <v>906024</v>
      </c>
      <c r="D55" s="10">
        <v>1367955</v>
      </c>
      <c r="E55" s="3"/>
      <c r="F55" s="1"/>
      <c r="G55" s="1"/>
    </row>
    <row r="56" spans="1:7" ht="15" x14ac:dyDescent="0.25">
      <c r="A56" s="2" t="s">
        <v>74</v>
      </c>
      <c r="B56" s="10">
        <v>190555</v>
      </c>
      <c r="C56" s="10">
        <v>188415</v>
      </c>
      <c r="D56" s="10">
        <v>205091</v>
      </c>
      <c r="E56" s="3"/>
      <c r="F56" s="1"/>
      <c r="G56" s="1"/>
    </row>
    <row r="57" spans="1:7" x14ac:dyDescent="0.3">
      <c r="A57" s="2" t="s">
        <v>75</v>
      </c>
      <c r="B57" s="1">
        <v>349</v>
      </c>
      <c r="C57" s="1">
        <v>405</v>
      </c>
      <c r="D57" s="1">
        <v>453</v>
      </c>
      <c r="E57" s="3"/>
      <c r="F57" s="1"/>
      <c r="G57" s="1"/>
    </row>
    <row r="58" spans="1:7" ht="15" x14ac:dyDescent="0.25">
      <c r="A58" s="2"/>
      <c r="B58" s="1"/>
      <c r="C58" s="1"/>
      <c r="D58" s="1"/>
      <c r="E58" s="3"/>
      <c r="F58" s="1"/>
      <c r="G58" s="1"/>
    </row>
    <row r="59" spans="1:7" ht="15" x14ac:dyDescent="0.25">
      <c r="A59" s="2"/>
      <c r="B59" s="1"/>
      <c r="C59" s="1"/>
      <c r="D59" s="1"/>
      <c r="E59" s="3"/>
      <c r="F59" s="1"/>
      <c r="G59" s="1"/>
    </row>
    <row r="60" spans="1:7" ht="15" x14ac:dyDescent="0.25">
      <c r="A60" s="2"/>
      <c r="B60" s="1"/>
      <c r="C60" s="1"/>
      <c r="D60" s="1"/>
      <c r="E60" s="3"/>
      <c r="F60" s="1"/>
      <c r="G60" s="1"/>
    </row>
    <row r="61" spans="1:7" s="35" customFormat="1" ht="18.75" x14ac:dyDescent="0.3">
      <c r="A61" s="36" t="s">
        <v>111</v>
      </c>
      <c r="B61" s="34"/>
      <c r="C61" s="34"/>
      <c r="D61" s="34"/>
      <c r="E61" s="33"/>
      <c r="F61" s="34"/>
      <c r="G61" s="34"/>
    </row>
    <row r="62" spans="1:7" ht="15" x14ac:dyDescent="0.25">
      <c r="A62" s="26" t="s">
        <v>2</v>
      </c>
      <c r="B62" s="27"/>
      <c r="C62" s="27"/>
      <c r="D62" s="27"/>
      <c r="E62" s="3"/>
      <c r="F62" s="1"/>
      <c r="G62" s="1"/>
    </row>
    <row r="63" spans="1:7" ht="15" x14ac:dyDescent="0.25">
      <c r="A63" s="2" t="s">
        <v>112</v>
      </c>
      <c r="B63" s="10">
        <v>3470</v>
      </c>
      <c r="C63" s="10">
        <v>3217</v>
      </c>
      <c r="D63" s="10">
        <v>3563</v>
      </c>
      <c r="E63" s="3"/>
      <c r="F63" s="1"/>
      <c r="G63" s="1"/>
    </row>
    <row r="64" spans="1:7" x14ac:dyDescent="0.3">
      <c r="A64" s="2" t="s">
        <v>113</v>
      </c>
      <c r="B64" s="11">
        <v>12.8</v>
      </c>
      <c r="C64" s="11">
        <v>16.100000000000001</v>
      </c>
      <c r="D64" s="11">
        <v>12.3</v>
      </c>
      <c r="E64" s="3"/>
      <c r="F64" s="1"/>
      <c r="G64" s="1"/>
    </row>
    <row r="65" spans="1:7" x14ac:dyDescent="0.3">
      <c r="A65" s="2"/>
      <c r="B65" s="1"/>
      <c r="C65" s="1"/>
      <c r="D65" s="1"/>
      <c r="E65" s="3"/>
      <c r="F65" s="1"/>
      <c r="G65" s="1"/>
    </row>
    <row r="66" spans="1:7" x14ac:dyDescent="0.3">
      <c r="A66" s="2"/>
      <c r="B66" s="1"/>
      <c r="C66" s="1"/>
      <c r="D66" s="1"/>
      <c r="E66" s="3"/>
      <c r="F66" s="1"/>
      <c r="G66" s="1"/>
    </row>
    <row r="67" spans="1:7" s="35" customFormat="1" ht="18" x14ac:dyDescent="0.35">
      <c r="A67" s="36" t="s">
        <v>114</v>
      </c>
      <c r="B67" s="34"/>
      <c r="C67" s="34"/>
      <c r="D67" s="34"/>
      <c r="E67" s="33"/>
      <c r="F67" s="34"/>
      <c r="G67" s="34"/>
    </row>
    <row r="68" spans="1:7" x14ac:dyDescent="0.3">
      <c r="A68" s="26" t="s">
        <v>2</v>
      </c>
      <c r="B68" s="27"/>
      <c r="C68" s="27"/>
      <c r="D68" s="27"/>
      <c r="E68" s="3"/>
      <c r="F68" s="1"/>
      <c r="G68" s="1"/>
    </row>
    <row r="69" spans="1:7" x14ac:dyDescent="0.3">
      <c r="A69" s="2" t="s">
        <v>115</v>
      </c>
      <c r="B69" s="10">
        <v>1336</v>
      </c>
      <c r="C69" s="10">
        <v>1096</v>
      </c>
      <c r="D69" s="10">
        <v>1198</v>
      </c>
      <c r="E69" s="3"/>
      <c r="F69" s="1"/>
      <c r="G69" s="1"/>
    </row>
    <row r="70" spans="1:7" x14ac:dyDescent="0.3">
      <c r="A70" s="2" t="s">
        <v>116</v>
      </c>
      <c r="B70" s="11">
        <v>3.6</v>
      </c>
      <c r="C70" s="11">
        <v>3.6</v>
      </c>
      <c r="D70" s="11">
        <v>2.6</v>
      </c>
      <c r="E70" s="3"/>
      <c r="F70" s="1"/>
      <c r="G70" s="1"/>
    </row>
    <row r="71" spans="1:7" x14ac:dyDescent="0.3">
      <c r="A71" s="2"/>
      <c r="B71" s="1"/>
      <c r="C71" s="1"/>
      <c r="D71" s="1"/>
      <c r="E71" s="3"/>
      <c r="F71" s="1"/>
      <c r="G71" s="1"/>
    </row>
    <row r="72" spans="1:7" x14ac:dyDescent="0.3">
      <c r="A72" s="2"/>
      <c r="B72" s="1"/>
      <c r="C72" s="1"/>
      <c r="D72" s="1"/>
      <c r="E72" s="3"/>
      <c r="F72" s="1"/>
      <c r="G72" s="1"/>
    </row>
    <row r="73" spans="1:7" s="35" customFormat="1" ht="18" x14ac:dyDescent="0.35">
      <c r="A73" s="36" t="s">
        <v>117</v>
      </c>
      <c r="B73" s="34"/>
      <c r="C73" s="34"/>
      <c r="D73" s="34"/>
      <c r="E73" s="33"/>
      <c r="F73" s="34"/>
      <c r="G73" s="34"/>
    </row>
    <row r="74" spans="1:7" x14ac:dyDescent="0.3">
      <c r="A74" s="26" t="s">
        <v>2</v>
      </c>
      <c r="B74" s="27"/>
      <c r="C74" s="27"/>
      <c r="D74" s="27"/>
      <c r="E74" s="3"/>
      <c r="F74" s="1"/>
      <c r="G74" s="1"/>
    </row>
    <row r="75" spans="1:7" x14ac:dyDescent="0.3">
      <c r="A75" s="2" t="s">
        <v>118</v>
      </c>
      <c r="B75" s="10">
        <v>6152</v>
      </c>
      <c r="C75" s="10">
        <v>7456</v>
      </c>
      <c r="D75" s="10">
        <v>8965</v>
      </c>
      <c r="E75" s="3"/>
      <c r="F75" s="1"/>
      <c r="G75" s="1"/>
    </row>
    <row r="76" spans="1:7" x14ac:dyDescent="0.3">
      <c r="A76" s="2" t="s">
        <v>119</v>
      </c>
      <c r="B76" s="11">
        <v>5.0999999999999996</v>
      </c>
      <c r="C76" s="11">
        <v>6.6</v>
      </c>
      <c r="D76" s="11">
        <v>4</v>
      </c>
      <c r="E76" s="3"/>
      <c r="F76" s="1"/>
      <c r="G76" s="1"/>
    </row>
    <row r="77" spans="1:7" x14ac:dyDescent="0.3">
      <c r="A77" s="2"/>
      <c r="B77" s="1"/>
      <c r="C77" s="1"/>
      <c r="D77" s="1"/>
      <c r="E77" s="3"/>
      <c r="F77" s="1"/>
      <c r="G77" s="1"/>
    </row>
    <row r="78" spans="1:7" x14ac:dyDescent="0.3">
      <c r="A78" s="2"/>
      <c r="B78" s="1"/>
      <c r="C78" s="1"/>
      <c r="D78" s="1"/>
      <c r="E78" s="3"/>
      <c r="F78" s="1"/>
      <c r="G78" s="1"/>
    </row>
    <row r="79" spans="1:7" s="35" customFormat="1" ht="18" x14ac:dyDescent="0.35">
      <c r="A79" s="36" t="s">
        <v>127</v>
      </c>
      <c r="B79" s="34"/>
      <c r="C79" s="34"/>
      <c r="D79" s="34"/>
      <c r="E79" s="33"/>
      <c r="F79" s="34"/>
      <c r="G79" s="34"/>
    </row>
    <row r="80" spans="1:7" x14ac:dyDescent="0.3">
      <c r="A80" s="26" t="s">
        <v>2</v>
      </c>
      <c r="B80" s="27"/>
      <c r="C80" s="27"/>
      <c r="D80" s="27"/>
      <c r="E80" s="3"/>
      <c r="F80" s="1"/>
      <c r="G80" s="1"/>
    </row>
    <row r="81" spans="1:7" x14ac:dyDescent="0.3">
      <c r="A81" s="2" t="s">
        <v>120</v>
      </c>
      <c r="B81" s="10">
        <v>114</v>
      </c>
      <c r="C81" s="10">
        <v>61</v>
      </c>
      <c r="D81" s="10">
        <v>69</v>
      </c>
      <c r="E81" s="3"/>
      <c r="F81" s="1"/>
      <c r="G81" s="1"/>
    </row>
    <row r="82" spans="1:7" x14ac:dyDescent="0.3">
      <c r="A82" s="2" t="s">
        <v>121</v>
      </c>
      <c r="B82" s="10">
        <v>63</v>
      </c>
      <c r="C82" s="10">
        <v>27</v>
      </c>
      <c r="D82" s="10">
        <v>42</v>
      </c>
      <c r="E82" s="3"/>
      <c r="F82" s="1"/>
      <c r="G82" s="1"/>
    </row>
    <row r="83" spans="1:7" x14ac:dyDescent="0.3">
      <c r="A83" s="2" t="s">
        <v>122</v>
      </c>
      <c r="B83" s="10">
        <v>51</v>
      </c>
      <c r="C83" s="10">
        <v>34</v>
      </c>
      <c r="D83" s="10">
        <v>27</v>
      </c>
      <c r="E83" s="3"/>
      <c r="F83" s="1"/>
      <c r="G83" s="1"/>
    </row>
    <row r="84" spans="1:7" x14ac:dyDescent="0.3">
      <c r="A84" s="2" t="s">
        <v>123</v>
      </c>
      <c r="B84" s="10">
        <v>8</v>
      </c>
      <c r="C84" s="10">
        <v>6</v>
      </c>
      <c r="D84" s="10">
        <v>6</v>
      </c>
      <c r="E84" s="3"/>
      <c r="F84" s="1"/>
      <c r="G84" s="1"/>
    </row>
    <row r="85" spans="1:7" x14ac:dyDescent="0.3">
      <c r="A85" s="2" t="s">
        <v>124</v>
      </c>
      <c r="B85" s="10">
        <v>21</v>
      </c>
      <c r="C85" s="10">
        <v>56</v>
      </c>
      <c r="D85" s="10">
        <v>10</v>
      </c>
      <c r="E85" s="3"/>
      <c r="F85" s="1"/>
      <c r="G85" s="1"/>
    </row>
    <row r="86" spans="1:7" x14ac:dyDescent="0.3">
      <c r="A86" s="2" t="s">
        <v>125</v>
      </c>
      <c r="B86" s="10">
        <v>0</v>
      </c>
      <c r="C86" s="10">
        <v>0</v>
      </c>
      <c r="D86" s="10">
        <v>0</v>
      </c>
      <c r="E86" s="3"/>
      <c r="F86" s="1"/>
      <c r="G86" s="1"/>
    </row>
    <row r="87" spans="1:7" x14ac:dyDescent="0.3">
      <c r="A87" s="2" t="s">
        <v>126</v>
      </c>
      <c r="B87" s="10">
        <v>3490</v>
      </c>
      <c r="C87" s="10">
        <v>1329</v>
      </c>
      <c r="D87" s="10">
        <v>2056</v>
      </c>
      <c r="E87" s="3"/>
      <c r="F87" s="1"/>
      <c r="G87" s="1"/>
    </row>
    <row r="88" spans="1:7" x14ac:dyDescent="0.3">
      <c r="A88" s="2"/>
      <c r="B88" s="1"/>
      <c r="C88" s="1"/>
      <c r="D88" s="1"/>
      <c r="E88" s="3"/>
      <c r="F88" s="1"/>
      <c r="G88" s="1"/>
    </row>
    <row r="89" spans="1:7" x14ac:dyDescent="0.3">
      <c r="A89" s="2"/>
      <c r="B89" s="1"/>
      <c r="C89" s="1"/>
      <c r="D89" s="1"/>
      <c r="E89" s="3"/>
      <c r="F89" s="1"/>
      <c r="G89" s="1"/>
    </row>
    <row r="90" spans="1:7" x14ac:dyDescent="0.3">
      <c r="A90" s="2"/>
      <c r="B90" s="1"/>
      <c r="C90" s="1"/>
      <c r="D90" s="1"/>
      <c r="E90" s="3"/>
      <c r="F90" s="1"/>
      <c r="G90" s="1"/>
    </row>
    <row r="91" spans="1:7" ht="18" x14ac:dyDescent="0.35">
      <c r="A91" s="36" t="s">
        <v>134</v>
      </c>
      <c r="B91" s="1"/>
      <c r="C91" s="1"/>
      <c r="D91" s="1"/>
      <c r="E91" s="3"/>
      <c r="F91" s="1"/>
      <c r="G91" s="1"/>
    </row>
    <row r="92" spans="1:7" x14ac:dyDescent="0.3">
      <c r="A92" s="26" t="s">
        <v>2</v>
      </c>
      <c r="B92" s="27"/>
      <c r="C92" s="27"/>
      <c r="D92" s="27"/>
      <c r="E92" s="3"/>
      <c r="F92" s="1"/>
      <c r="G92" s="1"/>
    </row>
    <row r="93" spans="1:7" x14ac:dyDescent="0.3">
      <c r="A93" s="2" t="s">
        <v>135</v>
      </c>
      <c r="B93" s="10">
        <v>2936</v>
      </c>
      <c r="C93" s="10">
        <v>3209</v>
      </c>
      <c r="D93" s="10">
        <v>2918</v>
      </c>
      <c r="E93" s="3"/>
      <c r="F93" s="1"/>
      <c r="G93" s="1"/>
    </row>
    <row r="94" spans="1:7" x14ac:dyDescent="0.3">
      <c r="A94" s="2" t="s">
        <v>137</v>
      </c>
      <c r="B94" s="1">
        <v>4.3</v>
      </c>
      <c r="C94" s="1">
        <v>5.2</v>
      </c>
      <c r="D94" s="1">
        <v>4.8</v>
      </c>
      <c r="E94" s="3"/>
      <c r="F94" s="1"/>
      <c r="G94" s="1"/>
    </row>
    <row r="95" spans="1:7" x14ac:dyDescent="0.3">
      <c r="A95" s="2" t="s">
        <v>136</v>
      </c>
      <c r="B95" s="11">
        <v>16.2</v>
      </c>
      <c r="C95" s="11">
        <v>16</v>
      </c>
      <c r="D95" s="11">
        <v>34.200000000000003</v>
      </c>
      <c r="E95" s="3"/>
      <c r="F95" s="1"/>
      <c r="G95" s="1"/>
    </row>
    <row r="96" spans="1:7" x14ac:dyDescent="0.3">
      <c r="A96" s="2"/>
      <c r="B96" s="1"/>
      <c r="C96" s="1"/>
      <c r="D96" s="1"/>
      <c r="E96" s="3"/>
      <c r="F96" s="1"/>
      <c r="G96" s="1"/>
    </row>
    <row r="97" spans="1:7" x14ac:dyDescent="0.3">
      <c r="A97" s="2"/>
      <c r="B97" s="1"/>
      <c r="C97" s="1"/>
      <c r="D97" s="1"/>
      <c r="E97" s="3"/>
      <c r="F97" s="1"/>
      <c r="G97" s="1"/>
    </row>
    <row r="98" spans="1:7" x14ac:dyDescent="0.3">
      <c r="A98" s="2"/>
      <c r="B98" s="1"/>
      <c r="C98" s="1"/>
      <c r="D98" s="1"/>
      <c r="E98" s="3"/>
      <c r="F98" s="1"/>
      <c r="G98" s="1"/>
    </row>
    <row r="99" spans="1:7" ht="18" x14ac:dyDescent="0.35">
      <c r="A99" s="36" t="s">
        <v>179</v>
      </c>
      <c r="B99" s="1"/>
      <c r="C99" s="1"/>
      <c r="D99" s="1"/>
      <c r="E99" s="3"/>
      <c r="F99" s="1"/>
      <c r="G99" s="1"/>
    </row>
    <row r="100" spans="1:7" x14ac:dyDescent="0.3">
      <c r="A100" s="26" t="s">
        <v>2</v>
      </c>
      <c r="B100" s="27"/>
      <c r="C100" s="27"/>
      <c r="D100" s="27"/>
      <c r="E100" s="3"/>
      <c r="F100" s="1"/>
      <c r="G100" s="1"/>
    </row>
    <row r="101" spans="1:7" x14ac:dyDescent="0.3">
      <c r="A101" s="40" t="s">
        <v>0</v>
      </c>
      <c r="B101" s="1"/>
      <c r="C101" s="1"/>
      <c r="D101" s="1"/>
      <c r="E101" s="3"/>
      <c r="F101" s="1"/>
      <c r="G101" s="1"/>
    </row>
    <row r="102" spans="1:7" x14ac:dyDescent="0.3">
      <c r="A102" s="2" t="s">
        <v>180</v>
      </c>
      <c r="B102" s="10">
        <v>2480</v>
      </c>
      <c r="C102" s="10">
        <v>2480</v>
      </c>
      <c r="D102" s="10">
        <v>2480</v>
      </c>
      <c r="E102" s="3"/>
      <c r="F102" s="1"/>
      <c r="G102" s="1"/>
    </row>
    <row r="103" spans="1:7" x14ac:dyDescent="0.3">
      <c r="A103" s="2" t="s">
        <v>138</v>
      </c>
      <c r="B103" s="10">
        <v>345</v>
      </c>
      <c r="C103" s="10">
        <v>377</v>
      </c>
      <c r="D103" s="10">
        <v>245</v>
      </c>
      <c r="E103" s="3"/>
      <c r="F103" s="1"/>
      <c r="G103" s="1"/>
    </row>
    <row r="104" spans="1:7" x14ac:dyDescent="0.3">
      <c r="A104" s="2" t="s">
        <v>139</v>
      </c>
      <c r="B104" s="1">
        <v>30</v>
      </c>
      <c r="C104" s="1">
        <v>30</v>
      </c>
      <c r="D104" s="1">
        <v>30</v>
      </c>
      <c r="E104" s="3"/>
      <c r="F104" s="1"/>
      <c r="G104" s="1"/>
    </row>
    <row r="105" spans="1:7" x14ac:dyDescent="0.3">
      <c r="A105" s="2" t="s">
        <v>140</v>
      </c>
      <c r="B105" s="1">
        <v>50</v>
      </c>
      <c r="C105" s="1">
        <v>50</v>
      </c>
      <c r="D105" s="1">
        <v>50</v>
      </c>
      <c r="E105" s="3"/>
      <c r="F105" s="1"/>
      <c r="G105" s="1"/>
    </row>
    <row r="106" spans="1:7" x14ac:dyDescent="0.3">
      <c r="A106" s="2"/>
      <c r="B106" s="1"/>
      <c r="C106" s="1"/>
      <c r="D106" s="1"/>
      <c r="E106" s="3"/>
      <c r="F106" s="1"/>
      <c r="G106" s="1"/>
    </row>
    <row r="107" spans="1:7" x14ac:dyDescent="0.3">
      <c r="A107" s="41" t="s">
        <v>141</v>
      </c>
      <c r="B107" s="1"/>
      <c r="C107" s="1"/>
      <c r="D107" s="1"/>
      <c r="E107" s="3"/>
      <c r="F107" s="1"/>
      <c r="G107" s="1"/>
    </row>
    <row r="108" spans="1:7" x14ac:dyDescent="0.3">
      <c r="A108" s="2" t="s">
        <v>142</v>
      </c>
      <c r="B108" s="10">
        <v>1501</v>
      </c>
      <c r="C108" s="10">
        <v>1130</v>
      </c>
      <c r="D108" s="10">
        <v>1802</v>
      </c>
      <c r="E108" s="3"/>
      <c r="F108" s="1"/>
      <c r="G108" s="1"/>
    </row>
    <row r="109" spans="1:7" x14ac:dyDescent="0.3">
      <c r="A109" s="2" t="s">
        <v>143</v>
      </c>
      <c r="B109" s="10">
        <v>877</v>
      </c>
      <c r="C109" s="10">
        <v>706</v>
      </c>
      <c r="D109" s="10">
        <v>1036</v>
      </c>
      <c r="E109" s="3"/>
      <c r="F109" s="1"/>
      <c r="G109" s="1"/>
    </row>
    <row r="110" spans="1:7" x14ac:dyDescent="0.3">
      <c r="A110" s="2"/>
      <c r="B110" s="10"/>
      <c r="C110" s="10"/>
      <c r="D110" s="10"/>
      <c r="E110" s="3"/>
      <c r="F110" s="1"/>
      <c r="G110" s="1"/>
    </row>
    <row r="111" spans="1:7" x14ac:dyDescent="0.3">
      <c r="A111" s="40" t="s">
        <v>182</v>
      </c>
      <c r="B111" s="10"/>
      <c r="C111" s="10"/>
      <c r="D111" s="10"/>
      <c r="E111" s="3"/>
      <c r="F111" s="1"/>
      <c r="G111" s="1"/>
    </row>
    <row r="112" spans="1:7" x14ac:dyDescent="0.3">
      <c r="A112" t="s">
        <v>183</v>
      </c>
      <c r="B112" s="10">
        <v>3286</v>
      </c>
      <c r="C112" s="10">
        <v>3286</v>
      </c>
      <c r="D112" s="10">
        <v>3187</v>
      </c>
      <c r="E112" s="3"/>
      <c r="F112" s="1"/>
      <c r="G112" s="1"/>
    </row>
    <row r="113" spans="1:7" x14ac:dyDescent="0.3">
      <c r="A113" s="2"/>
      <c r="B113" s="10"/>
      <c r="C113" s="10"/>
      <c r="D113" s="10"/>
      <c r="E113" s="3"/>
      <c r="F113" s="1"/>
      <c r="G113" s="1"/>
    </row>
    <row r="114" spans="1:7" x14ac:dyDescent="0.3">
      <c r="A114" s="40" t="s">
        <v>181</v>
      </c>
      <c r="B114" s="10"/>
      <c r="C114" s="10"/>
      <c r="D114" s="10"/>
      <c r="E114" s="3"/>
      <c r="F114" s="1"/>
      <c r="G114" s="1"/>
    </row>
    <row r="115" spans="1:7" x14ac:dyDescent="0.3">
      <c r="A115" s="2" t="s">
        <v>144</v>
      </c>
      <c r="B115" s="10">
        <v>180</v>
      </c>
      <c r="C115" s="10" t="s">
        <v>1</v>
      </c>
      <c r="D115" s="10">
        <v>180</v>
      </c>
      <c r="E115" s="3"/>
      <c r="F115" s="1"/>
      <c r="G115" s="1"/>
    </row>
    <row r="116" spans="1:7" x14ac:dyDescent="0.3">
      <c r="A116" s="2" t="s">
        <v>145</v>
      </c>
      <c r="B116" s="10">
        <v>535</v>
      </c>
      <c r="C116" s="10" t="s">
        <v>1</v>
      </c>
      <c r="D116" s="10">
        <v>620</v>
      </c>
      <c r="E116" s="3"/>
      <c r="F116" s="1"/>
      <c r="G116" s="1"/>
    </row>
    <row r="117" spans="1:7" x14ac:dyDescent="0.3">
      <c r="A117" s="2" t="s">
        <v>146</v>
      </c>
      <c r="B117" s="10">
        <v>823</v>
      </c>
      <c r="C117" s="10" t="s">
        <v>1</v>
      </c>
      <c r="D117" s="10">
        <v>1050</v>
      </c>
      <c r="E117" s="3"/>
      <c r="F117" s="1"/>
      <c r="G117" s="1"/>
    </row>
    <row r="118" spans="1:7" x14ac:dyDescent="0.3">
      <c r="A118" s="2" t="s">
        <v>147</v>
      </c>
      <c r="B118" s="10">
        <v>1141</v>
      </c>
      <c r="C118" s="10" t="s">
        <v>1</v>
      </c>
      <c r="D118" s="10">
        <v>1575</v>
      </c>
      <c r="E118" s="3"/>
      <c r="F118" s="1"/>
      <c r="G118" s="1"/>
    </row>
    <row r="119" spans="1:7" x14ac:dyDescent="0.3">
      <c r="A119" s="2" t="s">
        <v>148</v>
      </c>
      <c r="B119" s="10">
        <v>1433</v>
      </c>
      <c r="C119" s="10" t="s">
        <v>1</v>
      </c>
      <c r="D119" s="10">
        <v>2005</v>
      </c>
      <c r="E119" s="3"/>
      <c r="F119" s="1"/>
      <c r="G119" s="1"/>
    </row>
    <row r="120" spans="1:7" x14ac:dyDescent="0.3">
      <c r="A120" s="2" t="s">
        <v>149</v>
      </c>
      <c r="B120" s="10" t="s">
        <v>1</v>
      </c>
      <c r="C120" s="10">
        <v>55</v>
      </c>
      <c r="D120" s="10" t="s">
        <v>1</v>
      </c>
      <c r="E120" s="3"/>
      <c r="F120" s="1"/>
      <c r="G120" s="1"/>
    </row>
    <row r="121" spans="1:7" x14ac:dyDescent="0.3">
      <c r="A121" s="2" t="s">
        <v>150</v>
      </c>
      <c r="B121" s="10" t="s">
        <v>1</v>
      </c>
      <c r="C121" s="10">
        <v>114</v>
      </c>
      <c r="D121" s="10">
        <v>280</v>
      </c>
      <c r="E121" s="3"/>
      <c r="F121" s="1"/>
      <c r="G121" s="1"/>
    </row>
    <row r="122" spans="1:7" x14ac:dyDescent="0.3">
      <c r="A122" s="2" t="s">
        <v>151</v>
      </c>
      <c r="B122" s="10" t="s">
        <v>1</v>
      </c>
      <c r="C122" s="10">
        <v>137</v>
      </c>
      <c r="D122" s="10">
        <v>280</v>
      </c>
      <c r="E122" s="3"/>
      <c r="F122" s="1"/>
      <c r="G122" s="1"/>
    </row>
    <row r="123" spans="1:7" x14ac:dyDescent="0.3">
      <c r="A123" s="2" t="s">
        <v>152</v>
      </c>
      <c r="B123" s="10" t="s">
        <v>1</v>
      </c>
      <c r="C123" s="10">
        <v>160</v>
      </c>
      <c r="D123" s="10">
        <v>280</v>
      </c>
      <c r="E123" s="3"/>
      <c r="F123" s="1"/>
      <c r="G123" s="1"/>
    </row>
    <row r="124" spans="1:7" x14ac:dyDescent="0.3">
      <c r="A124" s="2" t="s">
        <v>153</v>
      </c>
      <c r="B124" s="10" t="s">
        <v>1</v>
      </c>
      <c r="C124" s="10">
        <v>160</v>
      </c>
      <c r="D124" s="10">
        <v>280</v>
      </c>
      <c r="E124" s="3"/>
      <c r="F124" s="1"/>
      <c r="G124" s="1"/>
    </row>
    <row r="125" spans="1:7" x14ac:dyDescent="0.3">
      <c r="A125" s="2" t="s">
        <v>154</v>
      </c>
      <c r="B125" s="10" t="s">
        <v>1</v>
      </c>
      <c r="C125" s="10">
        <v>180</v>
      </c>
      <c r="D125" s="10">
        <v>180</v>
      </c>
      <c r="E125" s="3"/>
      <c r="F125" s="1"/>
      <c r="G125" s="1"/>
    </row>
    <row r="126" spans="1:7" x14ac:dyDescent="0.3">
      <c r="A126" s="2" t="s">
        <v>155</v>
      </c>
      <c r="B126" s="10" t="s">
        <v>1</v>
      </c>
      <c r="C126" s="10" t="s">
        <v>1</v>
      </c>
      <c r="D126" s="10">
        <v>620</v>
      </c>
      <c r="E126" s="3"/>
      <c r="F126" s="1"/>
      <c r="G126" s="1"/>
    </row>
    <row r="127" spans="1:7" x14ac:dyDescent="0.3">
      <c r="A127" s="2" t="s">
        <v>156</v>
      </c>
      <c r="B127" s="10" t="s">
        <v>1</v>
      </c>
      <c r="C127" s="10" t="s">
        <v>1</v>
      </c>
      <c r="D127" s="10">
        <v>1050</v>
      </c>
      <c r="E127" s="3"/>
      <c r="F127" s="1"/>
      <c r="G127" s="1"/>
    </row>
    <row r="128" spans="1:7" x14ac:dyDescent="0.3">
      <c r="A128" s="2" t="s">
        <v>157</v>
      </c>
      <c r="B128" s="10" t="s">
        <v>1</v>
      </c>
      <c r="C128" s="10" t="s">
        <v>1</v>
      </c>
      <c r="D128" s="10">
        <v>1575</v>
      </c>
      <c r="E128" s="3"/>
      <c r="F128" s="1"/>
      <c r="G128" s="1"/>
    </row>
    <row r="129" spans="1:7" x14ac:dyDescent="0.3">
      <c r="A129" s="2" t="s">
        <v>158</v>
      </c>
      <c r="B129" s="10" t="s">
        <v>1</v>
      </c>
      <c r="C129" s="10" t="s">
        <v>1</v>
      </c>
      <c r="D129" s="10">
        <v>2005</v>
      </c>
      <c r="E129" s="3"/>
      <c r="F129" s="1"/>
      <c r="G129" s="1"/>
    </row>
    <row r="130" spans="1:7" x14ac:dyDescent="0.3">
      <c r="A130" s="2"/>
      <c r="B130" s="10"/>
      <c r="C130" s="10"/>
      <c r="D130" s="10"/>
      <c r="E130" s="3"/>
      <c r="F130" s="1"/>
      <c r="G130" s="1"/>
    </row>
    <row r="131" spans="1:7" x14ac:dyDescent="0.3">
      <c r="A131" s="40" t="s">
        <v>159</v>
      </c>
      <c r="B131" s="10"/>
      <c r="C131" s="10"/>
      <c r="D131" s="10"/>
      <c r="E131" s="3"/>
      <c r="F131" s="1"/>
      <c r="G131" s="1"/>
    </row>
    <row r="132" spans="1:7" x14ac:dyDescent="0.3">
      <c r="A132" s="2" t="s">
        <v>160</v>
      </c>
      <c r="B132" s="10">
        <v>3628</v>
      </c>
      <c r="C132" s="10">
        <v>3355</v>
      </c>
      <c r="D132" s="10">
        <v>3385</v>
      </c>
      <c r="E132" s="3"/>
      <c r="F132" s="1"/>
      <c r="G132" s="1"/>
    </row>
    <row r="133" spans="1:7" x14ac:dyDescent="0.3">
      <c r="A133" s="2" t="s">
        <v>161</v>
      </c>
      <c r="B133" s="10" t="s">
        <v>1</v>
      </c>
      <c r="C133" s="10">
        <v>15000</v>
      </c>
      <c r="D133" s="10">
        <v>20837</v>
      </c>
      <c r="E133" s="3"/>
      <c r="F133" s="1"/>
      <c r="G133" s="1"/>
    </row>
    <row r="134" spans="1:7" x14ac:dyDescent="0.3">
      <c r="A134" s="2" t="s">
        <v>162</v>
      </c>
      <c r="B134" s="10">
        <v>15000</v>
      </c>
      <c r="C134" s="10" t="s">
        <v>1</v>
      </c>
      <c r="D134" s="10" t="s">
        <v>1</v>
      </c>
      <c r="E134" s="3"/>
      <c r="F134" s="1"/>
      <c r="G134" s="1"/>
    </row>
    <row r="135" spans="1:7" x14ac:dyDescent="0.3">
      <c r="A135" s="2" t="s">
        <v>163</v>
      </c>
      <c r="B135" s="10">
        <v>30000</v>
      </c>
      <c r="C135" s="10" t="s">
        <v>1</v>
      </c>
      <c r="D135" s="10" t="s">
        <v>1</v>
      </c>
      <c r="E135" s="3"/>
      <c r="F135" s="1"/>
      <c r="G135" s="1"/>
    </row>
    <row r="136" spans="1:7" x14ac:dyDescent="0.3">
      <c r="A136" s="2" t="s">
        <v>164</v>
      </c>
      <c r="B136" s="10">
        <v>250</v>
      </c>
      <c r="C136" s="10">
        <v>218</v>
      </c>
      <c r="D136" s="10">
        <v>370</v>
      </c>
      <c r="E136" s="3"/>
      <c r="F136" s="1"/>
      <c r="G136" s="1"/>
    </row>
    <row r="137" spans="1:7" x14ac:dyDescent="0.3">
      <c r="A137" s="2"/>
      <c r="B137" s="10"/>
      <c r="C137" s="10"/>
      <c r="D137" s="10"/>
      <c r="E137" s="3"/>
      <c r="F137" s="1"/>
      <c r="G137" s="1"/>
    </row>
    <row r="138" spans="1:7" x14ac:dyDescent="0.3">
      <c r="A138" s="40" t="s">
        <v>165</v>
      </c>
      <c r="B138" s="10"/>
      <c r="C138" s="10"/>
      <c r="D138" s="10"/>
      <c r="E138" s="3"/>
      <c r="F138" s="1"/>
      <c r="G138" s="1"/>
    </row>
    <row r="139" spans="1:7" x14ac:dyDescent="0.3">
      <c r="A139" s="2" t="s">
        <v>166</v>
      </c>
      <c r="B139" s="10">
        <v>5739</v>
      </c>
      <c r="C139" s="10">
        <v>3233</v>
      </c>
      <c r="D139" s="10">
        <v>4888</v>
      </c>
      <c r="E139" s="3"/>
      <c r="F139" s="1"/>
      <c r="G139" s="1"/>
    </row>
    <row r="140" spans="1:7" x14ac:dyDescent="0.3">
      <c r="A140" s="2" t="s">
        <v>167</v>
      </c>
      <c r="B140" s="10" t="s">
        <v>1</v>
      </c>
      <c r="C140" s="10">
        <v>15000</v>
      </c>
      <c r="D140" s="10">
        <v>19680</v>
      </c>
      <c r="E140" s="3"/>
      <c r="F140" s="1"/>
      <c r="G140" s="1"/>
    </row>
    <row r="141" spans="1:7" x14ac:dyDescent="0.3">
      <c r="A141" s="2" t="s">
        <v>168</v>
      </c>
      <c r="B141" s="10">
        <v>30000</v>
      </c>
      <c r="C141" s="10" t="s">
        <v>1</v>
      </c>
      <c r="D141" s="10" t="s">
        <v>1</v>
      </c>
      <c r="E141" s="3"/>
      <c r="F141" s="1"/>
      <c r="G141" s="1"/>
    </row>
    <row r="142" spans="1:7" x14ac:dyDescent="0.3">
      <c r="A142" s="2" t="s">
        <v>169</v>
      </c>
      <c r="B142" s="10">
        <v>70000</v>
      </c>
      <c r="C142" s="10" t="s">
        <v>1</v>
      </c>
      <c r="D142" s="10" t="s">
        <v>1</v>
      </c>
      <c r="E142" s="3"/>
      <c r="F142" s="1"/>
      <c r="G142" s="1"/>
    </row>
    <row r="143" spans="1:7" x14ac:dyDescent="0.3">
      <c r="A143" s="2"/>
      <c r="B143" s="10"/>
      <c r="C143" s="10"/>
      <c r="D143" s="10"/>
      <c r="E143" s="3"/>
      <c r="F143" s="1"/>
      <c r="G143" s="1"/>
    </row>
    <row r="144" spans="1:7" x14ac:dyDescent="0.3">
      <c r="A144" s="40" t="s">
        <v>170</v>
      </c>
      <c r="B144" s="10"/>
      <c r="C144" s="10"/>
      <c r="D144" s="10"/>
      <c r="E144" s="3"/>
      <c r="F144" s="1"/>
      <c r="G144" s="1"/>
    </row>
    <row r="145" spans="1:7" x14ac:dyDescent="0.3">
      <c r="A145" s="2" t="s">
        <v>171</v>
      </c>
      <c r="B145" s="10">
        <v>1344</v>
      </c>
      <c r="C145" s="10">
        <v>1574</v>
      </c>
      <c r="D145" s="10">
        <v>1218</v>
      </c>
      <c r="E145" s="3"/>
      <c r="F145" s="1"/>
      <c r="G145" s="1"/>
    </row>
    <row r="146" spans="1:7" x14ac:dyDescent="0.3">
      <c r="A146" s="2" t="s">
        <v>172</v>
      </c>
      <c r="B146" s="10">
        <v>1270</v>
      </c>
      <c r="C146" s="10">
        <v>813</v>
      </c>
      <c r="D146" s="10">
        <v>2029</v>
      </c>
      <c r="E146" s="3"/>
      <c r="F146" s="1"/>
      <c r="G146" s="1"/>
    </row>
    <row r="147" spans="1:7" x14ac:dyDescent="0.3">
      <c r="A147" s="2"/>
      <c r="B147" s="10"/>
      <c r="C147" s="10"/>
      <c r="D147" s="10"/>
      <c r="E147" s="3"/>
      <c r="F147" s="1"/>
      <c r="G147" s="1"/>
    </row>
    <row r="148" spans="1:7" x14ac:dyDescent="0.3">
      <c r="A148" s="40" t="s">
        <v>173</v>
      </c>
      <c r="B148" s="10"/>
      <c r="C148" s="10"/>
      <c r="D148" s="10"/>
      <c r="E148" s="3"/>
      <c r="F148" s="1"/>
      <c r="G148" s="1"/>
    </row>
    <row r="149" spans="1:7" x14ac:dyDescent="0.3">
      <c r="A149" s="2" t="s">
        <v>174</v>
      </c>
      <c r="B149" s="10">
        <v>0</v>
      </c>
      <c r="C149" s="10">
        <v>23920</v>
      </c>
      <c r="D149" s="10">
        <v>38220</v>
      </c>
      <c r="E149" s="3" t="s">
        <v>273</v>
      </c>
      <c r="F149" s="1"/>
      <c r="G149" s="1"/>
    </row>
    <row r="150" spans="1:7" x14ac:dyDescent="0.3">
      <c r="A150" s="2" t="s">
        <v>175</v>
      </c>
      <c r="B150" s="10">
        <v>7680</v>
      </c>
      <c r="C150" s="10">
        <v>6240</v>
      </c>
      <c r="D150" s="10">
        <v>5732</v>
      </c>
      <c r="E150" s="3"/>
      <c r="F150" s="1"/>
      <c r="G150" s="1"/>
    </row>
    <row r="151" spans="1:7" ht="28.8" x14ac:dyDescent="0.3">
      <c r="A151" s="2" t="s">
        <v>176</v>
      </c>
      <c r="B151" s="10">
        <v>14550</v>
      </c>
      <c r="C151" s="10">
        <v>14010</v>
      </c>
      <c r="D151" s="10">
        <v>14630</v>
      </c>
      <c r="E151" s="3" t="s">
        <v>280</v>
      </c>
      <c r="F151" s="1"/>
      <c r="G151" s="1"/>
    </row>
    <row r="152" spans="1:7" x14ac:dyDescent="0.3">
      <c r="A152" s="2"/>
      <c r="B152" s="10"/>
      <c r="C152" s="10"/>
      <c r="D152" s="10"/>
      <c r="E152" s="3"/>
      <c r="F152" s="1"/>
      <c r="G152" s="1"/>
    </row>
    <row r="153" spans="1:7" x14ac:dyDescent="0.3">
      <c r="A153" s="40" t="s">
        <v>177</v>
      </c>
      <c r="B153" s="10"/>
      <c r="C153" s="10"/>
      <c r="D153" s="10"/>
      <c r="E153" s="3"/>
      <c r="F153" s="1"/>
      <c r="G153" s="1"/>
    </row>
    <row r="154" spans="1:7" x14ac:dyDescent="0.3">
      <c r="A154" s="2" t="s">
        <v>178</v>
      </c>
      <c r="B154" s="10">
        <v>399</v>
      </c>
      <c r="C154" s="10">
        <v>399</v>
      </c>
      <c r="D154" s="10">
        <v>399</v>
      </c>
      <c r="E154" s="3"/>
      <c r="F154" s="1"/>
      <c r="G154" s="1"/>
    </row>
    <row r="155" spans="1:7" x14ac:dyDescent="0.3">
      <c r="A155" s="2"/>
      <c r="B155" s="1"/>
      <c r="C155" s="1"/>
      <c r="D155" s="1"/>
      <c r="E155" s="3"/>
      <c r="F155" s="1"/>
      <c r="G155" s="1"/>
    </row>
    <row r="156" spans="1:7" x14ac:dyDescent="0.3">
      <c r="A156" s="40" t="s">
        <v>184</v>
      </c>
      <c r="B156" s="1"/>
      <c r="C156" s="1"/>
      <c r="D156" s="1"/>
      <c r="E156" s="3"/>
      <c r="F156" s="1"/>
      <c r="G156" s="1"/>
    </row>
    <row r="157" spans="1:7" x14ac:dyDescent="0.3">
      <c r="A157" s="2" t="s">
        <v>185</v>
      </c>
      <c r="B157" s="42">
        <v>3</v>
      </c>
      <c r="C157" s="42">
        <v>3.9</v>
      </c>
      <c r="D157" s="42">
        <v>3.2</v>
      </c>
      <c r="E157" s="3"/>
      <c r="F157" s="1"/>
      <c r="G157" s="1"/>
    </row>
    <row r="158" spans="1:7" x14ac:dyDescent="0.3">
      <c r="A158" s="2" t="s">
        <v>186</v>
      </c>
      <c r="B158" s="42">
        <v>7</v>
      </c>
      <c r="C158" s="42">
        <v>7</v>
      </c>
      <c r="D158" s="42">
        <v>7</v>
      </c>
      <c r="E158" s="3"/>
      <c r="F158" s="1"/>
      <c r="G158" s="1"/>
    </row>
    <row r="159" spans="1:7" x14ac:dyDescent="0.3">
      <c r="A159" s="2" t="s">
        <v>187</v>
      </c>
      <c r="B159" s="10">
        <v>150000</v>
      </c>
      <c r="C159" s="10">
        <v>200000</v>
      </c>
      <c r="D159" s="10">
        <v>300000</v>
      </c>
      <c r="E159" s="3"/>
      <c r="F159" s="1"/>
      <c r="G159" s="1"/>
    </row>
    <row r="160" spans="1:7" x14ac:dyDescent="0.3">
      <c r="A160" s="2" t="s">
        <v>188</v>
      </c>
      <c r="B160" s="1">
        <v>2021</v>
      </c>
      <c r="C160" s="1">
        <v>2019</v>
      </c>
      <c r="D160" s="1">
        <v>2019</v>
      </c>
      <c r="E160" s="3"/>
      <c r="F160" s="1"/>
      <c r="G160" s="1"/>
    </row>
    <row r="161" spans="1:7" x14ac:dyDescent="0.3">
      <c r="A161" s="2" t="s">
        <v>189</v>
      </c>
      <c r="B161" s="1" t="s">
        <v>192</v>
      </c>
      <c r="C161" s="1" t="s">
        <v>193</v>
      </c>
      <c r="D161" s="1" t="s">
        <v>193</v>
      </c>
      <c r="E161" s="3"/>
      <c r="F161" s="1"/>
      <c r="G161" s="1"/>
    </row>
    <row r="162" spans="1:7" x14ac:dyDescent="0.3">
      <c r="A162" s="2" t="s">
        <v>190</v>
      </c>
      <c r="B162" s="11">
        <v>48.8</v>
      </c>
      <c r="C162" s="11">
        <v>19.8</v>
      </c>
      <c r="D162" s="11">
        <v>17.899999999999999</v>
      </c>
      <c r="E162" s="3"/>
      <c r="F162" s="1"/>
      <c r="G162" s="1"/>
    </row>
    <row r="163" spans="1:7" x14ac:dyDescent="0.3">
      <c r="A163" s="2" t="s">
        <v>191</v>
      </c>
      <c r="B163" s="10">
        <v>8490</v>
      </c>
      <c r="C163" s="10">
        <v>6170</v>
      </c>
      <c r="D163" s="10">
        <v>4003</v>
      </c>
      <c r="E163" s="3"/>
      <c r="F163" s="1"/>
      <c r="G163" s="1"/>
    </row>
    <row r="164" spans="1:7" x14ac:dyDescent="0.3">
      <c r="A164" s="2" t="s">
        <v>281</v>
      </c>
      <c r="B164" s="11">
        <v>6.2</v>
      </c>
      <c r="C164" s="11"/>
      <c r="D164" s="11">
        <v>2.4</v>
      </c>
      <c r="E164" s="3"/>
      <c r="F164" s="1"/>
      <c r="G164" s="1"/>
    </row>
    <row r="165" spans="1:7" x14ac:dyDescent="0.3">
      <c r="A165" s="2" t="s">
        <v>282</v>
      </c>
      <c r="B165" s="42">
        <v>6.6</v>
      </c>
      <c r="C165" s="42"/>
      <c r="D165" s="42">
        <v>12.2</v>
      </c>
      <c r="E165" s="3"/>
      <c r="F165" s="1"/>
      <c r="G165" s="1"/>
    </row>
    <row r="166" spans="1:7" x14ac:dyDescent="0.3">
      <c r="B166" s="63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31" sqref="E31"/>
    </sheetView>
  </sheetViews>
  <sheetFormatPr baseColWidth="10" defaultRowHeight="14.4" x14ac:dyDescent="0.3"/>
  <cols>
    <col min="1" max="1" width="46.109375" customWidth="1"/>
    <col min="2" max="4" width="11.5546875" customWidth="1"/>
  </cols>
  <sheetData>
    <row r="1" spans="1:4" x14ac:dyDescent="0.3">
      <c r="A1" s="7" t="s">
        <v>86</v>
      </c>
    </row>
    <row r="2" spans="1:4" ht="15" hidden="1" x14ac:dyDescent="0.25">
      <c r="A2" t="s">
        <v>20</v>
      </c>
      <c r="B2" t="s">
        <v>21</v>
      </c>
      <c r="C2" t="s">
        <v>22</v>
      </c>
      <c r="D2" t="s">
        <v>23</v>
      </c>
    </row>
    <row r="3" spans="1:4" s="7" customFormat="1" x14ac:dyDescent="0.3">
      <c r="B3" s="39" t="s">
        <v>30</v>
      </c>
      <c r="C3" s="39" t="s">
        <v>31</v>
      </c>
      <c r="D3" s="39" t="s">
        <v>32</v>
      </c>
    </row>
    <row r="4" spans="1:4" ht="15" x14ac:dyDescent="0.25">
      <c r="A4" s="4" t="s">
        <v>80</v>
      </c>
      <c r="B4" s="31">
        <v>2.25</v>
      </c>
      <c r="C4" s="31">
        <v>2.2999999999999998</v>
      </c>
      <c r="D4" s="31">
        <v>3.5</v>
      </c>
    </row>
    <row r="5" spans="1:4" x14ac:dyDescent="0.3">
      <c r="A5" s="4" t="s">
        <v>81</v>
      </c>
      <c r="B5" s="31">
        <v>3.85</v>
      </c>
      <c r="C5" s="31">
        <v>3</v>
      </c>
      <c r="D5" s="31">
        <v>5</v>
      </c>
    </row>
    <row r="6" spans="1:4" ht="43.2" x14ac:dyDescent="0.3">
      <c r="A6" s="4" t="s">
        <v>82</v>
      </c>
      <c r="B6" s="31">
        <v>2</v>
      </c>
      <c r="C6" s="31">
        <v>2.4</v>
      </c>
      <c r="D6" s="31">
        <v>2.5</v>
      </c>
    </row>
    <row r="7" spans="1:4" ht="28.8" x14ac:dyDescent="0.3">
      <c r="A7" s="4" t="s">
        <v>236</v>
      </c>
      <c r="B7" s="31">
        <v>39.29</v>
      </c>
      <c r="C7" s="31">
        <v>22.6</v>
      </c>
      <c r="D7" s="31">
        <v>20.2</v>
      </c>
    </row>
    <row r="8" spans="1:4" x14ac:dyDescent="0.3">
      <c r="A8" s="4" t="s">
        <v>83</v>
      </c>
      <c r="B8" s="31">
        <v>8</v>
      </c>
      <c r="C8" s="31">
        <v>7.6</v>
      </c>
      <c r="D8" s="31">
        <v>12.5</v>
      </c>
    </row>
    <row r="9" spans="1:4" ht="15" x14ac:dyDescent="0.25">
      <c r="A9" s="4" t="s">
        <v>84</v>
      </c>
      <c r="B9" s="31">
        <v>0.7</v>
      </c>
      <c r="C9" s="31">
        <v>0</v>
      </c>
      <c r="D9" s="31">
        <v>0</v>
      </c>
    </row>
    <row r="10" spans="1:4" ht="15" x14ac:dyDescent="0.25">
      <c r="A10" s="4" t="s">
        <v>85</v>
      </c>
      <c r="B10" s="31">
        <v>1.3</v>
      </c>
      <c r="C10" s="31">
        <v>2.4500000000000002</v>
      </c>
      <c r="D10" s="31">
        <v>1</v>
      </c>
    </row>
    <row r="11" spans="1:4" s="7" customFormat="1" x14ac:dyDescent="0.3">
      <c r="A11" s="9" t="s">
        <v>87</v>
      </c>
      <c r="B11" s="7">
        <f>SUBTOTAL(109,B3:B10)</f>
        <v>57.39</v>
      </c>
      <c r="C11" s="7">
        <v>40.35</v>
      </c>
      <c r="D11" s="7">
        <f t="shared" ref="D11" si="0">SUBTOTAL(109,D3:D10)</f>
        <v>44.7</v>
      </c>
    </row>
    <row r="12" spans="1:4" ht="15" x14ac:dyDescent="0.25">
      <c r="A12" s="4"/>
    </row>
    <row r="13" spans="1:4" x14ac:dyDescent="0.3">
      <c r="A13" s="4" t="s">
        <v>88</v>
      </c>
    </row>
    <row r="14" spans="1:4" x14ac:dyDescent="0.3">
      <c r="A14" t="s">
        <v>234</v>
      </c>
    </row>
    <row r="17" spans="1:1" ht="15" x14ac:dyDescent="0.25">
      <c r="A17" t="s">
        <v>235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D22" sqref="D22"/>
    </sheetView>
  </sheetViews>
  <sheetFormatPr baseColWidth="10" defaultRowHeight="14.4" x14ac:dyDescent="0.3"/>
  <cols>
    <col min="1" max="1" width="46.109375" customWidth="1"/>
    <col min="2" max="4" width="11.5546875" customWidth="1"/>
  </cols>
  <sheetData>
    <row r="1" spans="1:5" x14ac:dyDescent="0.3">
      <c r="A1" s="7" t="s">
        <v>107</v>
      </c>
    </row>
    <row r="2" spans="1:5" ht="15" hidden="1" x14ac:dyDescent="0.25">
      <c r="A2" t="s">
        <v>20</v>
      </c>
      <c r="B2" t="s">
        <v>21</v>
      </c>
      <c r="C2" t="s">
        <v>22</v>
      </c>
      <c r="D2" t="s">
        <v>23</v>
      </c>
      <c r="E2" t="s">
        <v>24</v>
      </c>
    </row>
    <row r="3" spans="1:5" s="7" customFormat="1" x14ac:dyDescent="0.3">
      <c r="B3" s="39" t="s">
        <v>30</v>
      </c>
      <c r="C3" s="39" t="s">
        <v>31</v>
      </c>
      <c r="D3" s="39" t="s">
        <v>32</v>
      </c>
    </row>
    <row r="4" spans="1:5" x14ac:dyDescent="0.3">
      <c r="A4" s="4" t="s">
        <v>89</v>
      </c>
      <c r="B4" s="31">
        <v>0.1</v>
      </c>
      <c r="C4" s="31">
        <v>0.2</v>
      </c>
      <c r="D4" s="31">
        <v>0.2</v>
      </c>
    </row>
    <row r="5" spans="1:5" ht="15" x14ac:dyDescent="0.25">
      <c r="A5" s="4" t="s">
        <v>90</v>
      </c>
      <c r="B5" s="31">
        <v>1.3</v>
      </c>
      <c r="C5" s="31">
        <v>0.7</v>
      </c>
      <c r="D5" s="31">
        <v>1.5</v>
      </c>
    </row>
    <row r="6" spans="1:5" ht="43.2" x14ac:dyDescent="0.3">
      <c r="A6" s="4" t="s">
        <v>91</v>
      </c>
      <c r="B6" s="31">
        <v>1.6</v>
      </c>
      <c r="C6" s="31">
        <v>1</v>
      </c>
      <c r="D6" s="31">
        <v>1.4</v>
      </c>
    </row>
    <row r="7" spans="1:5" ht="30" x14ac:dyDescent="0.25">
      <c r="A7" s="4" t="s">
        <v>92</v>
      </c>
      <c r="B7" s="31">
        <v>2</v>
      </c>
      <c r="C7" s="31">
        <v>1.4</v>
      </c>
      <c r="D7" s="31">
        <v>1.2</v>
      </c>
    </row>
    <row r="8" spans="1:5" ht="15" x14ac:dyDescent="0.25">
      <c r="A8" s="4" t="s">
        <v>93</v>
      </c>
      <c r="B8" s="31">
        <v>1.3</v>
      </c>
      <c r="C8" s="31">
        <v>0.7</v>
      </c>
      <c r="D8" s="31">
        <v>1.5</v>
      </c>
    </row>
    <row r="9" spans="1:5" ht="15" x14ac:dyDescent="0.25">
      <c r="A9" s="4" t="s">
        <v>94</v>
      </c>
      <c r="B9" s="31">
        <v>0.5</v>
      </c>
      <c r="C9" s="31">
        <v>0.7</v>
      </c>
      <c r="D9" s="31">
        <v>0.8</v>
      </c>
    </row>
    <row r="10" spans="1:5" x14ac:dyDescent="0.3">
      <c r="A10" s="4" t="s">
        <v>237</v>
      </c>
      <c r="B10" s="31">
        <v>1.9</v>
      </c>
      <c r="C10" s="31">
        <v>0</v>
      </c>
      <c r="D10" s="31">
        <v>1</v>
      </c>
    </row>
    <row r="11" spans="1:5" ht="15" x14ac:dyDescent="0.25">
      <c r="A11" s="4" t="s">
        <v>238</v>
      </c>
      <c r="B11" s="31">
        <v>2.6</v>
      </c>
      <c r="C11" s="31">
        <v>0</v>
      </c>
      <c r="D11" s="31">
        <v>2.3000000000000003</v>
      </c>
    </row>
    <row r="12" spans="1:5" ht="15" x14ac:dyDescent="0.25">
      <c r="A12" s="4" t="s">
        <v>239</v>
      </c>
      <c r="B12" s="48">
        <v>0.35</v>
      </c>
      <c r="C12" s="31">
        <v>0</v>
      </c>
      <c r="D12" s="31">
        <v>1</v>
      </c>
    </row>
    <row r="13" spans="1:5" ht="28.8" x14ac:dyDescent="0.3">
      <c r="A13" s="4" t="s">
        <v>240</v>
      </c>
      <c r="B13" s="31">
        <v>1.1000000000000001</v>
      </c>
      <c r="C13" s="31">
        <v>0</v>
      </c>
      <c r="D13" s="31">
        <v>0.30000000000000004</v>
      </c>
    </row>
    <row r="14" spans="1:5" ht="15" x14ac:dyDescent="0.25">
      <c r="A14" s="4" t="s">
        <v>95</v>
      </c>
      <c r="B14" s="31">
        <v>3</v>
      </c>
      <c r="C14" s="31">
        <v>2</v>
      </c>
      <c r="D14" s="31">
        <v>2.4</v>
      </c>
    </row>
    <row r="15" spans="1:5" ht="15" x14ac:dyDescent="0.25">
      <c r="A15" s="4" t="s">
        <v>96</v>
      </c>
      <c r="B15" s="31">
        <v>0.6</v>
      </c>
      <c r="C15" s="31">
        <v>0</v>
      </c>
      <c r="D15" s="31">
        <v>0</v>
      </c>
    </row>
    <row r="16" spans="1:5" ht="43.2" x14ac:dyDescent="0.3">
      <c r="A16" s="4" t="s">
        <v>97</v>
      </c>
      <c r="B16" s="31">
        <v>0</v>
      </c>
      <c r="C16" s="31">
        <v>0</v>
      </c>
      <c r="D16" s="31">
        <v>0</v>
      </c>
    </row>
    <row r="17" spans="1:5" ht="15" x14ac:dyDescent="0.25">
      <c r="A17" s="4" t="s">
        <v>241</v>
      </c>
      <c r="B17" s="48">
        <v>2.0499999999999998</v>
      </c>
      <c r="C17" s="31">
        <v>0</v>
      </c>
      <c r="D17" s="31">
        <v>1.5</v>
      </c>
    </row>
    <row r="18" spans="1:5" x14ac:dyDescent="0.3">
      <c r="A18" s="4" t="s">
        <v>242</v>
      </c>
      <c r="B18" s="31">
        <v>1</v>
      </c>
      <c r="C18" s="31">
        <v>0.1</v>
      </c>
      <c r="D18" s="31">
        <v>0.5</v>
      </c>
    </row>
    <row r="19" spans="1:5" ht="15" x14ac:dyDescent="0.25">
      <c r="A19" s="4" t="s">
        <v>98</v>
      </c>
      <c r="B19" s="31">
        <v>0</v>
      </c>
      <c r="C19" s="31">
        <v>0</v>
      </c>
      <c r="D19" s="31">
        <v>0</v>
      </c>
    </row>
    <row r="20" spans="1:5" ht="57.6" x14ac:dyDescent="0.3">
      <c r="A20" s="4" t="s">
        <v>243</v>
      </c>
      <c r="B20" s="31">
        <v>2</v>
      </c>
      <c r="C20" s="31">
        <v>0</v>
      </c>
      <c r="D20" s="31">
        <v>0.7</v>
      </c>
    </row>
    <row r="21" spans="1:5" ht="28.8" x14ac:dyDescent="0.3">
      <c r="A21" s="4" t="s">
        <v>99</v>
      </c>
      <c r="B21" s="31">
        <v>0</v>
      </c>
      <c r="C21" s="31">
        <v>0</v>
      </c>
      <c r="D21" s="31">
        <v>0</v>
      </c>
    </row>
    <row r="22" spans="1:5" ht="28.8" x14ac:dyDescent="0.3">
      <c r="A22" s="4" t="s">
        <v>100</v>
      </c>
      <c r="B22" s="31">
        <v>0.1</v>
      </c>
      <c r="C22" s="31">
        <v>0</v>
      </c>
      <c r="D22" s="31">
        <v>0</v>
      </c>
    </row>
    <row r="23" spans="1:5" ht="28.8" x14ac:dyDescent="0.3">
      <c r="A23" s="4" t="s">
        <v>101</v>
      </c>
      <c r="B23" s="31">
        <v>0.1</v>
      </c>
      <c r="C23" s="31">
        <v>0</v>
      </c>
      <c r="D23" s="31">
        <v>0</v>
      </c>
    </row>
    <row r="24" spans="1:5" s="7" customFormat="1" ht="15" x14ac:dyDescent="0.25">
      <c r="A24" s="9" t="s">
        <v>102</v>
      </c>
      <c r="B24" s="32"/>
      <c r="C24" s="32"/>
      <c r="D24" s="32"/>
    </row>
    <row r="25" spans="1:5" ht="15" x14ac:dyDescent="0.25">
      <c r="A25" s="4" t="s">
        <v>103</v>
      </c>
      <c r="B25" s="31">
        <v>1.4</v>
      </c>
      <c r="C25" s="31">
        <v>0.7</v>
      </c>
      <c r="D25" s="31">
        <v>0.8</v>
      </c>
    </row>
    <row r="26" spans="1:5" x14ac:dyDescent="0.3">
      <c r="A26" s="4" t="s">
        <v>104</v>
      </c>
      <c r="B26" s="31">
        <v>0.4</v>
      </c>
      <c r="C26" s="31">
        <v>0.4</v>
      </c>
      <c r="D26" s="31">
        <v>0.2</v>
      </c>
    </row>
    <row r="27" spans="1:5" x14ac:dyDescent="0.3">
      <c r="A27" s="4" t="s">
        <v>244</v>
      </c>
      <c r="B27" s="31"/>
      <c r="C27" s="31">
        <v>0</v>
      </c>
      <c r="D27" s="31">
        <v>0.4</v>
      </c>
    </row>
    <row r="28" spans="1:5" x14ac:dyDescent="0.3">
      <c r="A28" s="4" t="s">
        <v>105</v>
      </c>
      <c r="B28" s="31"/>
      <c r="C28" s="31">
        <v>0.1</v>
      </c>
      <c r="D28" s="31">
        <v>0.1</v>
      </c>
    </row>
    <row r="29" spans="1:5" x14ac:dyDescent="0.3">
      <c r="A29" s="4" t="s">
        <v>232</v>
      </c>
      <c r="B29" s="31"/>
      <c r="C29" s="31">
        <v>9.3000000000000007</v>
      </c>
      <c r="D29" s="31"/>
    </row>
    <row r="30" spans="1:5" s="7" customFormat="1" x14ac:dyDescent="0.3">
      <c r="A30" s="9" t="s">
        <v>87</v>
      </c>
      <c r="B30" s="7">
        <f>SUBTOTAL(109,B3:B29)</f>
        <v>23.4</v>
      </c>
      <c r="C30" s="7">
        <v>17.3</v>
      </c>
      <c r="D30" s="7">
        <f>SUBTOTAL(109,D3:D29)</f>
        <v>17.8</v>
      </c>
    </row>
    <row r="31" spans="1:5" ht="15" hidden="1" x14ac:dyDescent="0.25">
      <c r="A31" t="s">
        <v>287</v>
      </c>
      <c r="B31">
        <v>5754</v>
      </c>
      <c r="C31">
        <v>3204</v>
      </c>
      <c r="D31">
        <v>4459</v>
      </c>
    </row>
    <row r="32" spans="1:5" s="7" customFormat="1" x14ac:dyDescent="0.3">
      <c r="A32" s="65" t="s">
        <v>276</v>
      </c>
      <c r="B32" s="66">
        <f>B30/B31</f>
        <v>4.0667361835245042E-3</v>
      </c>
      <c r="C32" s="66">
        <f t="shared" ref="C32:D32" si="0">C30/C31</f>
        <v>5.3995006242197252E-3</v>
      </c>
      <c r="D32" s="66">
        <f t="shared" si="0"/>
        <v>3.9919264409060328E-3</v>
      </c>
      <c r="E32" s="67"/>
    </row>
    <row r="33" spans="1:5" s="7" customFormat="1" x14ac:dyDescent="0.3">
      <c r="A33" s="65"/>
      <c r="B33" s="66"/>
      <c r="C33" s="66"/>
      <c r="D33" s="66"/>
      <c r="E33" s="67"/>
    </row>
    <row r="34" spans="1:5" x14ac:dyDescent="0.3">
      <c r="A34" t="s">
        <v>106</v>
      </c>
    </row>
    <row r="36" spans="1:5" x14ac:dyDescent="0.3">
      <c r="A36" t="s">
        <v>233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34" sqref="A34"/>
    </sheetView>
  </sheetViews>
  <sheetFormatPr baseColWidth="10" defaultRowHeight="14.4" x14ac:dyDescent="0.3"/>
  <cols>
    <col min="1" max="1" width="35.109375" customWidth="1"/>
    <col min="2" max="4" width="11.5546875" customWidth="1"/>
  </cols>
  <sheetData>
    <row r="1" spans="1:6" ht="15" x14ac:dyDescent="0.25">
      <c r="A1" t="s">
        <v>110</v>
      </c>
    </row>
    <row r="2" spans="1:6" ht="15" hidden="1" x14ac:dyDescent="0.25">
      <c r="A2" t="s">
        <v>20</v>
      </c>
      <c r="B2" t="s">
        <v>21</v>
      </c>
      <c r="C2" t="s">
        <v>22</v>
      </c>
      <c r="D2" t="s">
        <v>23</v>
      </c>
    </row>
    <row r="3" spans="1:6" s="7" customFormat="1" x14ac:dyDescent="0.3">
      <c r="B3" s="39" t="s">
        <v>30</v>
      </c>
      <c r="C3" s="39" t="s">
        <v>31</v>
      </c>
      <c r="D3" s="39" t="s">
        <v>32</v>
      </c>
    </row>
    <row r="4" spans="1:6" ht="15" x14ac:dyDescent="0.25">
      <c r="A4" t="s">
        <v>109</v>
      </c>
      <c r="B4" s="30">
        <v>507</v>
      </c>
      <c r="C4" s="30">
        <v>340</v>
      </c>
      <c r="D4" s="30">
        <v>470</v>
      </c>
      <c r="E4" s="1"/>
      <c r="F4" s="1"/>
    </row>
    <row r="5" spans="1:6" ht="15" x14ac:dyDescent="0.25">
      <c r="A5" s="2" t="s">
        <v>108</v>
      </c>
      <c r="B5" s="10">
        <v>215</v>
      </c>
      <c r="C5" s="10">
        <v>174</v>
      </c>
      <c r="D5" s="10">
        <v>232</v>
      </c>
    </row>
    <row r="6" spans="1:6" ht="15" x14ac:dyDescent="0.25">
      <c r="A6" t="s">
        <v>128</v>
      </c>
      <c r="B6" s="30">
        <v>1092351</v>
      </c>
      <c r="C6" s="30">
        <v>742142</v>
      </c>
      <c r="D6" s="30">
        <v>1247576</v>
      </c>
    </row>
    <row r="7" spans="1:6" ht="15" x14ac:dyDescent="0.25">
      <c r="A7" t="s">
        <v>129</v>
      </c>
      <c r="B7" s="30">
        <v>36407</v>
      </c>
      <c r="C7" s="30">
        <v>28614</v>
      </c>
      <c r="D7" s="30">
        <v>38794</v>
      </c>
    </row>
    <row r="8" spans="1:6" ht="15" x14ac:dyDescent="0.25">
      <c r="A8" t="s">
        <v>130</v>
      </c>
      <c r="B8" s="30">
        <v>9170</v>
      </c>
      <c r="C8" s="30">
        <v>9131</v>
      </c>
      <c r="D8" s="30">
        <v>10082</v>
      </c>
    </row>
    <row r="9" spans="1:6" ht="15" x14ac:dyDescent="0.25">
      <c r="A9" t="s">
        <v>131</v>
      </c>
      <c r="B9" s="30">
        <v>251844</v>
      </c>
      <c r="C9" s="30">
        <v>126978</v>
      </c>
      <c r="D9" s="30">
        <v>265134</v>
      </c>
    </row>
    <row r="10" spans="1:6" ht="15" x14ac:dyDescent="0.25">
      <c r="A10" t="s">
        <v>132</v>
      </c>
      <c r="B10" s="30">
        <v>266337</v>
      </c>
      <c r="C10" s="30">
        <v>186296</v>
      </c>
      <c r="D10" s="30">
        <v>288555</v>
      </c>
    </row>
    <row r="11" spans="1:6" ht="15" x14ac:dyDescent="0.25">
      <c r="A11" t="s">
        <v>133</v>
      </c>
      <c r="B11" s="30">
        <v>215150</v>
      </c>
      <c r="C11" s="30">
        <v>201350</v>
      </c>
      <c r="D11" s="30">
        <v>560000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2" workbookViewId="0">
      <selection activeCell="E29" sqref="E29"/>
    </sheetView>
  </sheetViews>
  <sheetFormatPr baseColWidth="10" defaultRowHeight="14.4" x14ac:dyDescent="0.3"/>
  <cols>
    <col min="1" max="1" width="56.44140625" style="4" customWidth="1"/>
    <col min="2" max="4" width="11.5546875" customWidth="1"/>
    <col min="5" max="5" width="75" customWidth="1"/>
    <col min="6" max="7" width="11.5546875" customWidth="1"/>
    <col min="8" max="10" width="12.5546875" customWidth="1"/>
  </cols>
  <sheetData>
    <row r="1" spans="1:5" ht="15" hidden="1" x14ac:dyDescent="0.25">
      <c r="A1" s="3" t="s">
        <v>20</v>
      </c>
      <c r="B1" s="1" t="s">
        <v>27</v>
      </c>
      <c r="C1" s="1" t="s">
        <v>28</v>
      </c>
      <c r="D1" s="1" t="s">
        <v>29</v>
      </c>
      <c r="E1" s="1" t="s">
        <v>272</v>
      </c>
    </row>
    <row r="2" spans="1:5" s="7" customFormat="1" x14ac:dyDescent="0.3">
      <c r="A2" s="5"/>
      <c r="B2" s="6" t="s">
        <v>30</v>
      </c>
      <c r="C2" s="6" t="s">
        <v>31</v>
      </c>
      <c r="D2" s="6" t="s">
        <v>194</v>
      </c>
      <c r="E2" s="5" t="s">
        <v>278</v>
      </c>
    </row>
    <row r="3" spans="1:5" s="7" customFormat="1" ht="15" x14ac:dyDescent="0.25">
      <c r="A3" s="3"/>
      <c r="B3" s="1"/>
      <c r="C3" s="1"/>
      <c r="D3" s="1"/>
      <c r="E3" s="6"/>
    </row>
    <row r="4" spans="1:5" s="35" customFormat="1" ht="18" x14ac:dyDescent="0.35">
      <c r="A4" s="33" t="s">
        <v>195</v>
      </c>
      <c r="B4" s="34"/>
      <c r="C4" s="34"/>
      <c r="D4" s="34"/>
      <c r="E4" s="34"/>
    </row>
    <row r="5" spans="1:5" ht="15" x14ac:dyDescent="0.25">
      <c r="A5" s="25"/>
      <c r="B5" s="6"/>
      <c r="C5" s="6"/>
      <c r="D5" s="6"/>
      <c r="E5" s="1"/>
    </row>
    <row r="6" spans="1:5" s="38" customFormat="1" ht="18.75" x14ac:dyDescent="0.3">
      <c r="A6" s="36" t="s">
        <v>207</v>
      </c>
      <c r="B6" s="37"/>
      <c r="C6" s="37"/>
      <c r="D6" s="37"/>
      <c r="E6" s="37"/>
    </row>
    <row r="7" spans="1:5" ht="15" x14ac:dyDescent="0.25">
      <c r="A7" s="5" t="s">
        <v>2</v>
      </c>
      <c r="B7" s="6"/>
      <c r="C7" s="6"/>
      <c r="D7" s="6"/>
      <c r="E7" s="1"/>
    </row>
    <row r="8" spans="1:5" ht="15" x14ac:dyDescent="0.25">
      <c r="A8" s="44" t="s">
        <v>196</v>
      </c>
      <c r="B8" s="10">
        <v>92864</v>
      </c>
      <c r="C8" s="10">
        <v>88266</v>
      </c>
      <c r="D8" s="10">
        <v>87979</v>
      </c>
      <c r="E8" s="1"/>
    </row>
    <row r="9" spans="1:5" x14ac:dyDescent="0.3">
      <c r="A9" s="43" t="s">
        <v>197</v>
      </c>
      <c r="B9" s="11">
        <v>25.3</v>
      </c>
      <c r="C9" s="11">
        <v>25.3</v>
      </c>
      <c r="D9" s="11">
        <v>22.4</v>
      </c>
      <c r="E9" s="1"/>
    </row>
    <row r="10" spans="1:5" x14ac:dyDescent="0.3">
      <c r="A10" s="43" t="s">
        <v>198</v>
      </c>
      <c r="B10" s="11">
        <v>38.4</v>
      </c>
      <c r="C10" s="11">
        <v>35.1</v>
      </c>
      <c r="D10" s="11">
        <v>39.299999999999997</v>
      </c>
      <c r="E10" s="1"/>
    </row>
    <row r="11" spans="1:5" ht="15" x14ac:dyDescent="0.25">
      <c r="A11" s="43"/>
      <c r="B11" s="11"/>
      <c r="C11" s="11"/>
      <c r="D11" s="11"/>
      <c r="E11" s="1"/>
    </row>
    <row r="12" spans="1:5" ht="15" x14ac:dyDescent="0.25">
      <c r="A12" s="2"/>
      <c r="B12" s="11"/>
      <c r="C12" s="11"/>
      <c r="D12" s="11"/>
      <c r="E12" s="1"/>
    </row>
    <row r="13" spans="1:5" s="38" customFormat="1" ht="18" x14ac:dyDescent="0.35">
      <c r="A13" s="36" t="s">
        <v>208</v>
      </c>
      <c r="B13" s="37"/>
      <c r="C13" s="37"/>
      <c r="D13" s="37"/>
      <c r="E13" s="37"/>
    </row>
    <row r="14" spans="1:5" ht="15" x14ac:dyDescent="0.25">
      <c r="A14" s="5" t="s">
        <v>2</v>
      </c>
      <c r="B14" s="6"/>
      <c r="C14" s="6"/>
      <c r="D14" s="6"/>
      <c r="E14" s="1"/>
    </row>
    <row r="15" spans="1:5" x14ac:dyDescent="0.3">
      <c r="A15" s="2" t="s">
        <v>199</v>
      </c>
      <c r="B15" s="42">
        <v>51.2</v>
      </c>
      <c r="C15" s="42">
        <v>50.3</v>
      </c>
      <c r="D15" s="42">
        <v>78.2</v>
      </c>
      <c r="E15" s="1"/>
    </row>
    <row r="16" spans="1:5" x14ac:dyDescent="0.3">
      <c r="A16" s="2" t="s">
        <v>200</v>
      </c>
      <c r="B16" s="10">
        <v>47509</v>
      </c>
      <c r="C16" s="10">
        <v>44363</v>
      </c>
      <c r="D16" s="10">
        <v>68806</v>
      </c>
      <c r="E16" s="1"/>
    </row>
    <row r="17" spans="1:5" ht="15" x14ac:dyDescent="0.25">
      <c r="A17" s="2"/>
      <c r="B17" s="10"/>
      <c r="C17" s="10"/>
      <c r="D17" s="10"/>
      <c r="E17" s="1"/>
    </row>
    <row r="18" spans="1:5" ht="15" x14ac:dyDescent="0.25">
      <c r="A18" s="2"/>
      <c r="B18" s="11"/>
      <c r="C18" s="11"/>
      <c r="D18" s="11"/>
      <c r="E18" s="1"/>
    </row>
    <row r="19" spans="1:5" s="38" customFormat="1" ht="18.75" x14ac:dyDescent="0.3">
      <c r="A19" s="36" t="s">
        <v>209</v>
      </c>
      <c r="B19" s="37"/>
      <c r="C19" s="37"/>
      <c r="D19" s="37"/>
      <c r="E19" s="37"/>
    </row>
    <row r="20" spans="1:5" ht="28.8" x14ac:dyDescent="0.3">
      <c r="A20" s="5" t="s">
        <v>210</v>
      </c>
      <c r="B20" s="10"/>
      <c r="C20" s="10"/>
      <c r="D20" s="10"/>
      <c r="E20" s="1"/>
    </row>
    <row r="21" spans="1:5" ht="15" x14ac:dyDescent="0.25">
      <c r="A21" s="2" t="s">
        <v>211</v>
      </c>
      <c r="B21" s="11">
        <v>0.1</v>
      </c>
      <c r="C21" s="11">
        <v>1.33</v>
      </c>
      <c r="D21" s="11">
        <v>6.9</v>
      </c>
      <c r="E21" s="1"/>
    </row>
    <row r="22" spans="1:5" ht="15" x14ac:dyDescent="0.25">
      <c r="A22" s="2" t="s">
        <v>212</v>
      </c>
      <c r="B22" s="11">
        <v>-0.8</v>
      </c>
      <c r="C22" s="11">
        <v>-1.08</v>
      </c>
      <c r="D22" s="11">
        <v>1.1000000000000001</v>
      </c>
      <c r="E22" s="1"/>
    </row>
    <row r="23" spans="1:5" ht="15" x14ac:dyDescent="0.25">
      <c r="A23" s="2" t="s">
        <v>213</v>
      </c>
      <c r="B23" s="11">
        <v>3.5</v>
      </c>
      <c r="C23" s="11">
        <v>4.04</v>
      </c>
      <c r="D23" s="11">
        <v>-0.1</v>
      </c>
      <c r="E23" s="1"/>
    </row>
    <row r="24" spans="1:5" ht="15" x14ac:dyDescent="0.25">
      <c r="A24" s="2" t="s">
        <v>214</v>
      </c>
      <c r="B24" s="11">
        <v>-0.7</v>
      </c>
      <c r="C24" s="11">
        <v>-0.18</v>
      </c>
      <c r="D24" s="11">
        <v>-1.8</v>
      </c>
      <c r="E24" s="1"/>
    </row>
    <row r="25" spans="1:5" ht="15" x14ac:dyDescent="0.25">
      <c r="A25" s="2" t="s">
        <v>215</v>
      </c>
      <c r="B25" s="11">
        <f>AVERAGE(B21:B24)</f>
        <v>0.52499999999999991</v>
      </c>
      <c r="C25" s="11">
        <v>1.0275000000000001</v>
      </c>
      <c r="D25" s="11">
        <f>AVERAGE(D21:D24)</f>
        <v>1.5250000000000001</v>
      </c>
      <c r="E25" s="1"/>
    </row>
    <row r="26" spans="1:5" ht="15" x14ac:dyDescent="0.25">
      <c r="A26" s="2"/>
      <c r="B26" s="11"/>
      <c r="C26" s="11"/>
      <c r="D26" s="11"/>
      <c r="E26" s="1"/>
    </row>
    <row r="27" spans="1:5" ht="15" x14ac:dyDescent="0.25">
      <c r="A27" s="2"/>
      <c r="B27" s="11"/>
      <c r="C27" s="11"/>
      <c r="D27" s="11"/>
      <c r="E27" s="1"/>
    </row>
    <row r="28" spans="1:5" s="38" customFormat="1" ht="18" x14ac:dyDescent="0.35">
      <c r="A28" s="36" t="s">
        <v>216</v>
      </c>
      <c r="B28" s="37"/>
      <c r="C28" s="37"/>
      <c r="D28" s="37"/>
      <c r="E28" s="37"/>
    </row>
    <row r="29" spans="1:5" ht="15" x14ac:dyDescent="0.25">
      <c r="A29" s="2" t="s">
        <v>217</v>
      </c>
      <c r="B29" s="11">
        <v>4470</v>
      </c>
      <c r="C29" s="11">
        <v>1175</v>
      </c>
      <c r="D29" s="11">
        <v>1878</v>
      </c>
      <c r="E29" s="1"/>
    </row>
    <row r="30" spans="1:5" ht="15" x14ac:dyDescent="0.25">
      <c r="A30" s="2" t="s">
        <v>218</v>
      </c>
      <c r="B30" s="11">
        <v>4.8</v>
      </c>
      <c r="C30" s="11">
        <v>1.33</v>
      </c>
      <c r="D30" s="11">
        <v>2.2000000000000002</v>
      </c>
      <c r="E30" s="1"/>
    </row>
    <row r="31" spans="1:5" ht="15" x14ac:dyDescent="0.25">
      <c r="A31" s="2" t="s">
        <v>219</v>
      </c>
      <c r="B31" s="10">
        <v>6758</v>
      </c>
      <c r="C31" s="10">
        <v>7384</v>
      </c>
      <c r="D31" s="10">
        <v>10033</v>
      </c>
      <c r="E31" s="1"/>
    </row>
    <row r="32" spans="1:5" ht="15" x14ac:dyDescent="0.25">
      <c r="A32" s="2" t="s">
        <v>220</v>
      </c>
      <c r="B32" s="11">
        <v>7.3</v>
      </c>
      <c r="C32" s="11">
        <v>8.4</v>
      </c>
      <c r="D32" s="11">
        <v>11.7</v>
      </c>
      <c r="E32" s="1"/>
    </row>
    <row r="33" spans="1:5" ht="15" x14ac:dyDescent="0.25">
      <c r="A33" s="2" t="s">
        <v>221</v>
      </c>
      <c r="B33" s="10">
        <v>522</v>
      </c>
      <c r="C33" s="10">
        <v>5422</v>
      </c>
      <c r="D33" s="10">
        <v>377</v>
      </c>
      <c r="E33" s="1"/>
    </row>
    <row r="34" spans="1:5" ht="15" x14ac:dyDescent="0.25">
      <c r="A34" s="2" t="s">
        <v>222</v>
      </c>
      <c r="B34" s="10">
        <v>1562</v>
      </c>
      <c r="C34" s="10">
        <v>5385</v>
      </c>
      <c r="D34" s="10">
        <v>7372</v>
      </c>
      <c r="E34" s="1"/>
    </row>
    <row r="35" spans="1:5" x14ac:dyDescent="0.3">
      <c r="A35" s="2" t="s">
        <v>223</v>
      </c>
      <c r="B35" s="11">
        <v>1.7</v>
      </c>
      <c r="C35" s="11">
        <v>6.1</v>
      </c>
      <c r="D35" s="11">
        <v>8.6</v>
      </c>
      <c r="E35" s="1"/>
    </row>
    <row r="36" spans="1:5" x14ac:dyDescent="0.3">
      <c r="A36" s="2"/>
      <c r="B36" s="11"/>
      <c r="C36" s="11"/>
      <c r="D36" s="11"/>
      <c r="E36" s="1"/>
    </row>
    <row r="37" spans="1:5" x14ac:dyDescent="0.3">
      <c r="A37" s="2"/>
      <c r="B37" s="11"/>
      <c r="C37" s="11"/>
      <c r="D37" s="11"/>
      <c r="E37" s="1"/>
    </row>
    <row r="38" spans="1:5" s="38" customFormat="1" ht="18" x14ac:dyDescent="0.35">
      <c r="A38" s="36" t="s">
        <v>203</v>
      </c>
      <c r="B38" s="37"/>
      <c r="C38" s="37"/>
      <c r="D38" s="37"/>
      <c r="E38" s="37"/>
    </row>
    <row r="39" spans="1:5" x14ac:dyDescent="0.3">
      <c r="A39" s="2" t="s">
        <v>201</v>
      </c>
      <c r="B39" s="10">
        <v>317173</v>
      </c>
      <c r="C39" s="10">
        <v>35985</v>
      </c>
      <c r="D39" s="10">
        <v>163820</v>
      </c>
      <c r="E39" s="1"/>
    </row>
    <row r="40" spans="1:5" x14ac:dyDescent="0.3">
      <c r="A40" s="2" t="s">
        <v>267</v>
      </c>
      <c r="B40" s="10">
        <v>186070</v>
      </c>
      <c r="C40" s="10">
        <v>25625</v>
      </c>
      <c r="D40" s="10">
        <v>154120</v>
      </c>
      <c r="E40" s="1"/>
    </row>
    <row r="41" spans="1:5" x14ac:dyDescent="0.3">
      <c r="A41" s="2" t="s">
        <v>202</v>
      </c>
      <c r="B41" s="10"/>
      <c r="C41" s="10">
        <v>6600</v>
      </c>
      <c r="D41" s="10">
        <v>85700</v>
      </c>
      <c r="E41" s="1"/>
    </row>
    <row r="42" spans="1:5" x14ac:dyDescent="0.3">
      <c r="A42" s="2" t="s">
        <v>268</v>
      </c>
      <c r="B42" s="10"/>
      <c r="C42" s="10"/>
      <c r="D42" s="10"/>
      <c r="E42" s="1"/>
    </row>
    <row r="43" spans="1:5" x14ac:dyDescent="0.3">
      <c r="A43" s="2"/>
      <c r="B43" s="10"/>
      <c r="C43" s="10"/>
      <c r="D43" s="10"/>
      <c r="E43" s="1"/>
    </row>
    <row r="44" spans="1:5" s="38" customFormat="1" ht="18" x14ac:dyDescent="0.35">
      <c r="A44" s="36" t="s">
        <v>204</v>
      </c>
      <c r="B44" s="37"/>
      <c r="C44" s="37"/>
      <c r="D44" s="37"/>
      <c r="E44" s="37"/>
    </row>
    <row r="45" spans="1:5" x14ac:dyDescent="0.3">
      <c r="A45" s="2" t="s">
        <v>205</v>
      </c>
      <c r="B45" s="45">
        <v>13</v>
      </c>
      <c r="C45" s="45">
        <v>12</v>
      </c>
      <c r="D45" s="45">
        <v>14</v>
      </c>
      <c r="E45" s="1"/>
    </row>
    <row r="46" spans="1:5" x14ac:dyDescent="0.3">
      <c r="A46" s="2" t="s">
        <v>206</v>
      </c>
      <c r="B46" s="10">
        <v>7122</v>
      </c>
      <c r="C46" s="10">
        <v>4153</v>
      </c>
      <c r="D46" s="10">
        <v>23300</v>
      </c>
      <c r="E46" s="1"/>
    </row>
    <row r="47" spans="1:5" x14ac:dyDescent="0.3">
      <c r="A47" s="2"/>
      <c r="B47" s="10"/>
      <c r="C47" s="10"/>
      <c r="D47" s="10"/>
      <c r="E47" s="1"/>
    </row>
    <row r="48" spans="1:5" x14ac:dyDescent="0.3">
      <c r="A48" s="2"/>
      <c r="B48" s="1"/>
      <c r="C48" s="1"/>
      <c r="D48" s="1"/>
      <c r="E48" s="1"/>
    </row>
    <row r="49" spans="1:5" ht="18" x14ac:dyDescent="0.35">
      <c r="A49" s="36" t="s">
        <v>224</v>
      </c>
      <c r="B49" s="1"/>
      <c r="C49" s="1"/>
      <c r="D49" s="1"/>
      <c r="E49" s="1"/>
    </row>
    <row r="50" spans="1:5" x14ac:dyDescent="0.3">
      <c r="A50" s="2" t="s">
        <v>225</v>
      </c>
      <c r="B50" s="10">
        <v>4830</v>
      </c>
      <c r="C50" s="10">
        <v>4830</v>
      </c>
      <c r="D50" s="10">
        <v>7245</v>
      </c>
      <c r="E50" s="1"/>
    </row>
    <row r="51" spans="1:5" x14ac:dyDescent="0.3">
      <c r="A51" s="2" t="s">
        <v>226</v>
      </c>
      <c r="B51" s="10">
        <v>1839</v>
      </c>
      <c r="C51" s="10">
        <v>0</v>
      </c>
      <c r="D51" s="10">
        <v>1498</v>
      </c>
      <c r="E51" s="1"/>
    </row>
    <row r="52" spans="1:5" x14ac:dyDescent="0.3">
      <c r="A52" s="2" t="s">
        <v>227</v>
      </c>
      <c r="B52" s="10">
        <v>990</v>
      </c>
      <c r="C52" s="10">
        <v>0</v>
      </c>
      <c r="D52" s="10">
        <v>806</v>
      </c>
      <c r="E52" s="1"/>
    </row>
    <row r="53" spans="1:5" x14ac:dyDescent="0.3">
      <c r="A53" s="2" t="s">
        <v>229</v>
      </c>
      <c r="B53" s="10">
        <v>8054</v>
      </c>
      <c r="C53" s="10">
        <v>2882</v>
      </c>
      <c r="D53" s="10">
        <v>0</v>
      </c>
      <c r="E53" s="1"/>
    </row>
    <row r="54" spans="1:5" x14ac:dyDescent="0.3">
      <c r="A54" s="2"/>
      <c r="B54" s="10"/>
      <c r="C54" s="10"/>
      <c r="D54" s="10"/>
      <c r="E54" s="1"/>
    </row>
    <row r="55" spans="1:5" x14ac:dyDescent="0.3">
      <c r="A55" s="2"/>
      <c r="B55" s="1"/>
      <c r="C55" s="1"/>
      <c r="D55" s="1"/>
      <c r="E55" s="1"/>
    </row>
    <row r="56" spans="1:5" ht="18" x14ac:dyDescent="0.35">
      <c r="A56" s="36" t="s">
        <v>228</v>
      </c>
      <c r="B56" s="1"/>
      <c r="C56" s="1"/>
      <c r="D56" s="1"/>
      <c r="E56" s="1"/>
    </row>
    <row r="57" spans="1:5" x14ac:dyDescent="0.3">
      <c r="A57" s="2" t="s">
        <v>230</v>
      </c>
      <c r="B57" s="10">
        <v>20</v>
      </c>
      <c r="C57" s="10">
        <v>20</v>
      </c>
      <c r="D57" s="42">
        <v>30</v>
      </c>
      <c r="E57" s="1"/>
    </row>
    <row r="58" spans="1:5" x14ac:dyDescent="0.3">
      <c r="A58" s="2" t="s">
        <v>231</v>
      </c>
      <c r="B58" s="46">
        <v>0.94299999999999995</v>
      </c>
      <c r="C58" s="46">
        <v>0</v>
      </c>
      <c r="D58" s="46">
        <v>0.76800000000000002</v>
      </c>
      <c r="E58" s="1"/>
    </row>
    <row r="60" spans="1:5" ht="18" x14ac:dyDescent="0.35">
      <c r="A60" s="52" t="s">
        <v>269</v>
      </c>
      <c r="B60" s="50"/>
      <c r="C60" s="50"/>
      <c r="D60" s="51"/>
    </row>
    <row r="61" spans="1:5" x14ac:dyDescent="0.3">
      <c r="A61" s="49" t="s">
        <v>270</v>
      </c>
      <c r="B61" s="61">
        <v>568</v>
      </c>
      <c r="C61" s="61">
        <v>369</v>
      </c>
      <c r="D61" s="61">
        <v>417</v>
      </c>
      <c r="E61" t="s">
        <v>288</v>
      </c>
    </row>
    <row r="62" spans="1:5" x14ac:dyDescent="0.3">
      <c r="A62" s="47" t="s">
        <v>271</v>
      </c>
      <c r="B62" s="62">
        <v>445</v>
      </c>
      <c r="C62" s="62">
        <v>289</v>
      </c>
      <c r="D62" s="62">
        <v>316</v>
      </c>
      <c r="E62" t="s">
        <v>288</v>
      </c>
    </row>
  </sheetData>
  <pageMargins left="0.7" right="0.7" top="0.75" bottom="0.75" header="0.3" footer="0.3"/>
  <pageSetup paperSize="9" scale="82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A27"/>
  <sheetViews>
    <sheetView workbookViewId="0">
      <selection activeCell="D34" sqref="D34"/>
    </sheetView>
  </sheetViews>
  <sheetFormatPr baseColWidth="10" defaultColWidth="11.44140625" defaultRowHeight="14.4" x14ac:dyDescent="0.3"/>
  <cols>
    <col min="1" max="16384" width="11.44140625" style="54"/>
  </cols>
  <sheetData>
    <row r="2" spans="2:2" x14ac:dyDescent="0.3">
      <c r="B2" s="55" t="s">
        <v>265</v>
      </c>
    </row>
    <row r="3" spans="2:2" ht="15" x14ac:dyDescent="0.25">
      <c r="B3" s="55"/>
    </row>
    <row r="4" spans="2:2" ht="15" x14ac:dyDescent="0.25">
      <c r="B4" s="55" t="s">
        <v>266</v>
      </c>
    </row>
    <row r="5" spans="2:2" x14ac:dyDescent="0.3">
      <c r="B5" s="56" t="s">
        <v>249</v>
      </c>
    </row>
    <row r="6" spans="2:2" x14ac:dyDescent="0.3">
      <c r="B6" s="56" t="s">
        <v>250</v>
      </c>
    </row>
    <row r="7" spans="2:2" x14ac:dyDescent="0.3">
      <c r="B7" s="56" t="s">
        <v>251</v>
      </c>
    </row>
    <row r="8" spans="2:2" x14ac:dyDescent="0.3">
      <c r="B8" s="56" t="s">
        <v>252</v>
      </c>
    </row>
    <row r="9" spans="2:2" x14ac:dyDescent="0.3">
      <c r="B9" s="56" t="s">
        <v>253</v>
      </c>
    </row>
    <row r="10" spans="2:2" x14ac:dyDescent="0.3">
      <c r="B10" s="56" t="s">
        <v>254</v>
      </c>
    </row>
    <row r="11" spans="2:2" x14ac:dyDescent="0.3">
      <c r="B11" s="56" t="s">
        <v>255</v>
      </c>
    </row>
    <row r="12" spans="2:2" x14ac:dyDescent="0.3">
      <c r="B12" s="56" t="s">
        <v>256</v>
      </c>
    </row>
    <row r="13" spans="2:2" x14ac:dyDescent="0.3">
      <c r="B13" s="56" t="s">
        <v>257</v>
      </c>
    </row>
    <row r="14" spans="2:2" x14ac:dyDescent="0.3">
      <c r="B14" s="56" t="s">
        <v>258</v>
      </c>
    </row>
    <row r="15" spans="2:2" x14ac:dyDescent="0.3">
      <c r="B15" s="56" t="s">
        <v>259</v>
      </c>
    </row>
    <row r="16" spans="2:2" x14ac:dyDescent="0.3">
      <c r="B16" s="56" t="s">
        <v>260</v>
      </c>
    </row>
    <row r="18" spans="1:1021 1027:2047 2053:3067 3073:4093 4099:5119 5125:6139 6145:7165 7171:8191 8197:9211 9217:10237 10243:11263 11269:12283 12289:13309 13315:14335 14341:15355 15361:16381" ht="15" x14ac:dyDescent="0.25">
      <c r="B18" s="55" t="s">
        <v>261</v>
      </c>
    </row>
    <row r="19" spans="1:1021 1027:2047 2053:3067 3073:4093 4099:5119 5125:6139 6145:7165 7171:8191 8197:9211 9217:10237 10243:11263 11269:12283 12289:13309 13315:14335 14341:15355 15361:16381" x14ac:dyDescent="0.3">
      <c r="B19" s="54" t="s">
        <v>283</v>
      </c>
    </row>
    <row r="20" spans="1:1021 1027:2047 2053:3067 3073:4093 4099:5119 5125:6139 6145:7165 7171:8191 8197:9211 9217:10237 10243:11263 11269:12283 12289:13309 13315:14335 14341:15355 15361:16381" x14ac:dyDescent="0.3">
      <c r="B20" s="54" t="s">
        <v>284</v>
      </c>
    </row>
    <row r="22" spans="1:1021 1027:2047 2053:3067 3073:4093 4099:5119 5125:6139 6145:7165 7171:8191 8197:9211 9217:10237 10243:11263 11269:12283 12289:13309 13315:14335 14341:15355 15361:16381" ht="15" x14ac:dyDescent="0.25">
      <c r="B22" s="54" t="s">
        <v>262</v>
      </c>
    </row>
    <row r="23" spans="1:1021 1027:2047 2053:3067 3073:4093 4099:5119 5125:6139 6145:7165 7171:8191 8197:9211 9217:10237 10243:11263 11269:12283 12289:13309 13315:14335 14341:15355 15361:16381" ht="15.6" x14ac:dyDescent="0.3">
      <c r="A23" s="56"/>
      <c r="B23" s="57"/>
      <c r="C23" s="60" t="s">
        <v>275</v>
      </c>
      <c r="D23" s="58"/>
      <c r="E23" s="58"/>
      <c r="F23" s="58"/>
      <c r="G23" s="59"/>
      <c r="H23" s="58"/>
      <c r="I23" s="58"/>
      <c r="M23" s="56"/>
      <c r="S23" s="56"/>
      <c r="Y23" s="56"/>
      <c r="AE23" s="56"/>
      <c r="AK23" s="56"/>
      <c r="AQ23" s="56"/>
      <c r="AW23" s="56"/>
      <c r="BC23" s="56"/>
      <c r="BI23" s="56"/>
      <c r="BO23" s="56"/>
      <c r="BU23" s="56"/>
      <c r="CA23" s="56"/>
      <c r="CG23" s="56"/>
      <c r="CM23" s="56"/>
      <c r="CS23" s="56"/>
      <c r="CY23" s="56"/>
      <c r="DE23" s="56"/>
      <c r="DK23" s="56"/>
      <c r="DQ23" s="56"/>
      <c r="DW23" s="56"/>
      <c r="EC23" s="56"/>
      <c r="EI23" s="56"/>
      <c r="EO23" s="56"/>
      <c r="EU23" s="56"/>
      <c r="FA23" s="56"/>
      <c r="FG23" s="56"/>
      <c r="FM23" s="56"/>
      <c r="FS23" s="56"/>
      <c r="FY23" s="56"/>
      <c r="GE23" s="56"/>
      <c r="GK23" s="56"/>
      <c r="GQ23" s="56"/>
      <c r="GW23" s="56"/>
      <c r="HC23" s="56"/>
      <c r="HI23" s="56"/>
      <c r="HO23" s="56"/>
      <c r="HU23" s="56"/>
      <c r="IA23" s="56"/>
      <c r="IG23" s="56"/>
      <c r="IM23" s="56"/>
      <c r="IS23" s="56"/>
      <c r="IY23" s="56"/>
      <c r="JE23" s="56"/>
      <c r="JK23" s="56"/>
      <c r="JQ23" s="56"/>
      <c r="JW23" s="56"/>
      <c r="KC23" s="56"/>
      <c r="KI23" s="56"/>
      <c r="KO23" s="56"/>
      <c r="KU23" s="56"/>
      <c r="LA23" s="56"/>
      <c r="LG23" s="56"/>
      <c r="LM23" s="56"/>
      <c r="LS23" s="56"/>
      <c r="LY23" s="56"/>
      <c r="ME23" s="56"/>
      <c r="MK23" s="56"/>
      <c r="MQ23" s="56"/>
      <c r="MW23" s="56"/>
      <c r="NC23" s="56"/>
      <c r="NI23" s="56"/>
      <c r="NO23" s="56"/>
      <c r="NU23" s="56"/>
      <c r="OA23" s="56"/>
      <c r="OG23" s="56"/>
      <c r="OM23" s="56"/>
      <c r="OS23" s="56"/>
      <c r="OY23" s="56"/>
      <c r="PE23" s="56"/>
      <c r="PK23" s="56"/>
      <c r="PQ23" s="56"/>
      <c r="PW23" s="56"/>
      <c r="QC23" s="56"/>
      <c r="QI23" s="56"/>
      <c r="QO23" s="56"/>
      <c r="QU23" s="56"/>
      <c r="RA23" s="56"/>
      <c r="RG23" s="56"/>
      <c r="RM23" s="56"/>
      <c r="RS23" s="56"/>
      <c r="RY23" s="56"/>
      <c r="SE23" s="56"/>
      <c r="SK23" s="56"/>
      <c r="SQ23" s="56"/>
      <c r="SW23" s="56"/>
      <c r="TC23" s="56"/>
      <c r="TI23" s="56"/>
      <c r="TO23" s="56"/>
      <c r="TU23" s="56"/>
      <c r="UA23" s="56"/>
      <c r="UG23" s="56"/>
      <c r="UM23" s="56"/>
      <c r="US23" s="56"/>
      <c r="UY23" s="56"/>
      <c r="VE23" s="56"/>
      <c r="VK23" s="56"/>
      <c r="VQ23" s="56"/>
      <c r="VW23" s="56"/>
      <c r="WC23" s="56"/>
      <c r="WI23" s="56"/>
      <c r="WO23" s="56"/>
      <c r="WU23" s="56"/>
      <c r="XA23" s="56"/>
      <c r="XG23" s="56"/>
      <c r="XM23" s="56"/>
      <c r="XS23" s="56"/>
      <c r="XY23" s="56"/>
      <c r="YE23" s="56"/>
      <c r="YK23" s="56"/>
      <c r="YQ23" s="56"/>
      <c r="YW23" s="56"/>
      <c r="ZC23" s="56"/>
      <c r="ZI23" s="56"/>
      <c r="ZO23" s="56"/>
      <c r="ZU23" s="56"/>
      <c r="AAA23" s="56"/>
      <c r="AAG23" s="56"/>
      <c r="AAM23" s="56"/>
      <c r="AAS23" s="56"/>
      <c r="AAY23" s="56"/>
      <c r="ABE23" s="56"/>
      <c r="ABK23" s="56"/>
      <c r="ABQ23" s="56"/>
      <c r="ABW23" s="56"/>
      <c r="ACC23" s="56"/>
      <c r="ACI23" s="56"/>
      <c r="ACO23" s="56"/>
      <c r="ACU23" s="56"/>
      <c r="ADA23" s="56"/>
      <c r="ADG23" s="56"/>
      <c r="ADM23" s="56"/>
      <c r="ADS23" s="56"/>
      <c r="ADY23" s="56"/>
      <c r="AEE23" s="56"/>
      <c r="AEK23" s="56"/>
      <c r="AEQ23" s="56"/>
      <c r="AEW23" s="56"/>
      <c r="AFC23" s="56"/>
      <c r="AFI23" s="56"/>
      <c r="AFO23" s="56"/>
      <c r="AFU23" s="56"/>
      <c r="AGA23" s="56"/>
      <c r="AGG23" s="56"/>
      <c r="AGM23" s="56"/>
      <c r="AGS23" s="56"/>
      <c r="AGY23" s="56"/>
      <c r="AHE23" s="56"/>
      <c r="AHK23" s="56"/>
      <c r="AHQ23" s="56"/>
      <c r="AHW23" s="56"/>
      <c r="AIC23" s="56"/>
      <c r="AII23" s="56"/>
      <c r="AIO23" s="56"/>
      <c r="AIU23" s="56"/>
      <c r="AJA23" s="56"/>
      <c r="AJG23" s="56"/>
      <c r="AJM23" s="56"/>
      <c r="AJS23" s="56"/>
      <c r="AJY23" s="56"/>
      <c r="AKE23" s="56"/>
      <c r="AKK23" s="56"/>
      <c r="AKQ23" s="56"/>
      <c r="AKW23" s="56"/>
      <c r="ALC23" s="56"/>
      <c r="ALI23" s="56"/>
      <c r="ALO23" s="56"/>
      <c r="ALU23" s="56"/>
      <c r="AMA23" s="56"/>
      <c r="AMG23" s="56"/>
      <c r="AMM23" s="56"/>
      <c r="AMS23" s="56"/>
      <c r="AMY23" s="56"/>
      <c r="ANE23" s="56"/>
      <c r="ANK23" s="56"/>
      <c r="ANQ23" s="56"/>
      <c r="ANW23" s="56"/>
      <c r="AOC23" s="56"/>
      <c r="AOI23" s="56"/>
      <c r="AOO23" s="56"/>
      <c r="AOU23" s="56"/>
      <c r="APA23" s="56"/>
      <c r="APG23" s="56"/>
      <c r="APM23" s="56"/>
      <c r="APS23" s="56"/>
      <c r="APY23" s="56"/>
      <c r="AQE23" s="56"/>
      <c r="AQK23" s="56"/>
      <c r="AQQ23" s="56"/>
      <c r="AQW23" s="56"/>
      <c r="ARC23" s="56"/>
      <c r="ARI23" s="56"/>
      <c r="ARO23" s="56"/>
      <c r="ARU23" s="56"/>
      <c r="ASA23" s="56"/>
      <c r="ASG23" s="56"/>
      <c r="ASM23" s="56"/>
      <c r="ASS23" s="56"/>
      <c r="ASY23" s="56"/>
      <c r="ATE23" s="56"/>
      <c r="ATK23" s="56"/>
      <c r="ATQ23" s="56"/>
      <c r="ATW23" s="56"/>
      <c r="AUC23" s="56"/>
      <c r="AUI23" s="56"/>
      <c r="AUO23" s="56"/>
      <c r="AUU23" s="56"/>
      <c r="AVA23" s="56"/>
      <c r="AVG23" s="56"/>
      <c r="AVM23" s="56"/>
      <c r="AVS23" s="56"/>
      <c r="AVY23" s="56"/>
      <c r="AWE23" s="56"/>
      <c r="AWK23" s="56"/>
      <c r="AWQ23" s="56"/>
      <c r="AWW23" s="56"/>
      <c r="AXC23" s="56"/>
      <c r="AXI23" s="56"/>
      <c r="AXO23" s="56"/>
      <c r="AXU23" s="56"/>
      <c r="AYA23" s="56"/>
      <c r="AYG23" s="56"/>
      <c r="AYM23" s="56"/>
      <c r="AYS23" s="56"/>
      <c r="AYY23" s="56"/>
      <c r="AZE23" s="56"/>
      <c r="AZK23" s="56"/>
      <c r="AZQ23" s="56"/>
      <c r="AZW23" s="56"/>
      <c r="BAC23" s="56"/>
      <c r="BAI23" s="56"/>
      <c r="BAO23" s="56"/>
      <c r="BAU23" s="56"/>
      <c r="BBA23" s="56"/>
      <c r="BBG23" s="56"/>
      <c r="BBM23" s="56"/>
      <c r="BBS23" s="56"/>
      <c r="BBY23" s="56"/>
      <c r="BCE23" s="56"/>
      <c r="BCK23" s="56"/>
      <c r="BCQ23" s="56"/>
      <c r="BCW23" s="56"/>
      <c r="BDC23" s="56"/>
      <c r="BDI23" s="56"/>
      <c r="BDO23" s="56"/>
      <c r="BDU23" s="56"/>
      <c r="BEA23" s="56"/>
      <c r="BEG23" s="56"/>
      <c r="BEM23" s="56"/>
      <c r="BES23" s="56"/>
      <c r="BEY23" s="56"/>
      <c r="BFE23" s="56"/>
      <c r="BFK23" s="56"/>
      <c r="BFQ23" s="56"/>
      <c r="BFW23" s="56"/>
      <c r="BGC23" s="56"/>
      <c r="BGI23" s="56"/>
      <c r="BGO23" s="56"/>
      <c r="BGU23" s="56"/>
      <c r="BHA23" s="56"/>
      <c r="BHG23" s="56"/>
      <c r="BHM23" s="56"/>
      <c r="BHS23" s="56"/>
      <c r="BHY23" s="56"/>
      <c r="BIE23" s="56"/>
      <c r="BIK23" s="56"/>
      <c r="BIQ23" s="56"/>
      <c r="BIW23" s="56"/>
      <c r="BJC23" s="56"/>
      <c r="BJI23" s="56"/>
      <c r="BJO23" s="56"/>
      <c r="BJU23" s="56"/>
      <c r="BKA23" s="56"/>
      <c r="BKG23" s="56"/>
      <c r="BKM23" s="56"/>
      <c r="BKS23" s="56"/>
      <c r="BKY23" s="56"/>
      <c r="BLE23" s="56"/>
      <c r="BLK23" s="56"/>
      <c r="BLQ23" s="56"/>
      <c r="BLW23" s="56"/>
      <c r="BMC23" s="56"/>
      <c r="BMI23" s="56"/>
      <c r="BMO23" s="56"/>
      <c r="BMU23" s="56"/>
      <c r="BNA23" s="56"/>
      <c r="BNG23" s="56"/>
      <c r="BNM23" s="56"/>
      <c r="BNS23" s="56"/>
      <c r="BNY23" s="56"/>
      <c r="BOE23" s="56"/>
      <c r="BOK23" s="56"/>
      <c r="BOQ23" s="56"/>
      <c r="BOW23" s="56"/>
      <c r="BPC23" s="56"/>
      <c r="BPI23" s="56"/>
      <c r="BPO23" s="56"/>
      <c r="BPU23" s="56"/>
      <c r="BQA23" s="56"/>
      <c r="BQG23" s="56"/>
      <c r="BQM23" s="56"/>
      <c r="BQS23" s="56"/>
      <c r="BQY23" s="56"/>
      <c r="BRE23" s="56"/>
      <c r="BRK23" s="56"/>
      <c r="BRQ23" s="56"/>
      <c r="BRW23" s="56"/>
      <c r="BSC23" s="56"/>
      <c r="BSI23" s="56"/>
      <c r="BSO23" s="56"/>
      <c r="BSU23" s="56"/>
      <c r="BTA23" s="56"/>
      <c r="BTG23" s="56"/>
      <c r="BTM23" s="56"/>
      <c r="BTS23" s="56"/>
      <c r="BTY23" s="56"/>
      <c r="BUE23" s="56"/>
      <c r="BUK23" s="56"/>
      <c r="BUQ23" s="56"/>
      <c r="BUW23" s="56"/>
      <c r="BVC23" s="56"/>
      <c r="BVI23" s="56"/>
      <c r="BVO23" s="56"/>
      <c r="BVU23" s="56"/>
      <c r="BWA23" s="56"/>
      <c r="BWG23" s="56"/>
      <c r="BWM23" s="56"/>
      <c r="BWS23" s="56"/>
      <c r="BWY23" s="56"/>
      <c r="BXE23" s="56"/>
      <c r="BXK23" s="56"/>
      <c r="BXQ23" s="56"/>
      <c r="BXW23" s="56"/>
      <c r="BYC23" s="56"/>
      <c r="BYI23" s="56"/>
      <c r="BYO23" s="56"/>
      <c r="BYU23" s="56"/>
      <c r="BZA23" s="56"/>
      <c r="BZG23" s="56"/>
      <c r="BZM23" s="56"/>
      <c r="BZS23" s="56"/>
      <c r="BZY23" s="56"/>
      <c r="CAE23" s="56"/>
      <c r="CAK23" s="56"/>
      <c r="CAQ23" s="56"/>
      <c r="CAW23" s="56"/>
      <c r="CBC23" s="56"/>
      <c r="CBI23" s="56"/>
      <c r="CBO23" s="56"/>
      <c r="CBU23" s="56"/>
      <c r="CCA23" s="56"/>
      <c r="CCG23" s="56"/>
      <c r="CCM23" s="56"/>
      <c r="CCS23" s="56"/>
      <c r="CCY23" s="56"/>
      <c r="CDE23" s="56"/>
      <c r="CDK23" s="56"/>
      <c r="CDQ23" s="56"/>
      <c r="CDW23" s="56"/>
      <c r="CEC23" s="56"/>
      <c r="CEI23" s="56"/>
      <c r="CEO23" s="56"/>
      <c r="CEU23" s="56"/>
      <c r="CFA23" s="56"/>
      <c r="CFG23" s="56"/>
      <c r="CFM23" s="56"/>
      <c r="CFS23" s="56"/>
      <c r="CFY23" s="56"/>
      <c r="CGE23" s="56"/>
      <c r="CGK23" s="56"/>
      <c r="CGQ23" s="56"/>
      <c r="CGW23" s="56"/>
      <c r="CHC23" s="56"/>
      <c r="CHI23" s="56"/>
      <c r="CHO23" s="56"/>
      <c r="CHU23" s="56"/>
      <c r="CIA23" s="56"/>
      <c r="CIG23" s="56"/>
      <c r="CIM23" s="56"/>
      <c r="CIS23" s="56"/>
      <c r="CIY23" s="56"/>
      <c r="CJE23" s="56"/>
      <c r="CJK23" s="56"/>
      <c r="CJQ23" s="56"/>
      <c r="CJW23" s="56"/>
      <c r="CKC23" s="56"/>
      <c r="CKI23" s="56"/>
      <c r="CKO23" s="56"/>
      <c r="CKU23" s="56"/>
      <c r="CLA23" s="56"/>
      <c r="CLG23" s="56"/>
      <c r="CLM23" s="56"/>
      <c r="CLS23" s="56"/>
      <c r="CLY23" s="56"/>
      <c r="CME23" s="56"/>
      <c r="CMK23" s="56"/>
      <c r="CMQ23" s="56"/>
      <c r="CMW23" s="56"/>
      <c r="CNC23" s="56"/>
      <c r="CNI23" s="56"/>
      <c r="CNO23" s="56"/>
      <c r="CNU23" s="56"/>
      <c r="COA23" s="56"/>
      <c r="COG23" s="56"/>
      <c r="COM23" s="56"/>
      <c r="COS23" s="56"/>
      <c r="COY23" s="56"/>
      <c r="CPE23" s="56"/>
      <c r="CPK23" s="56"/>
      <c r="CPQ23" s="56"/>
      <c r="CPW23" s="56"/>
      <c r="CQC23" s="56"/>
      <c r="CQI23" s="56"/>
      <c r="CQO23" s="56"/>
      <c r="CQU23" s="56"/>
      <c r="CRA23" s="56"/>
      <c r="CRG23" s="56"/>
      <c r="CRM23" s="56"/>
      <c r="CRS23" s="56"/>
      <c r="CRY23" s="56"/>
      <c r="CSE23" s="56"/>
      <c r="CSK23" s="56"/>
      <c r="CSQ23" s="56"/>
      <c r="CSW23" s="56"/>
      <c r="CTC23" s="56"/>
      <c r="CTI23" s="56"/>
      <c r="CTO23" s="56"/>
      <c r="CTU23" s="56"/>
      <c r="CUA23" s="56"/>
      <c r="CUG23" s="56"/>
      <c r="CUM23" s="56"/>
      <c r="CUS23" s="56"/>
      <c r="CUY23" s="56"/>
      <c r="CVE23" s="56"/>
      <c r="CVK23" s="56"/>
      <c r="CVQ23" s="56"/>
      <c r="CVW23" s="56"/>
      <c r="CWC23" s="56"/>
      <c r="CWI23" s="56"/>
      <c r="CWO23" s="56"/>
      <c r="CWU23" s="56"/>
      <c r="CXA23" s="56"/>
      <c r="CXG23" s="56"/>
      <c r="CXM23" s="56"/>
      <c r="CXS23" s="56"/>
      <c r="CXY23" s="56"/>
      <c r="CYE23" s="56"/>
      <c r="CYK23" s="56"/>
      <c r="CYQ23" s="56"/>
      <c r="CYW23" s="56"/>
      <c r="CZC23" s="56"/>
      <c r="CZI23" s="56"/>
      <c r="CZO23" s="56"/>
      <c r="CZU23" s="56"/>
      <c r="DAA23" s="56"/>
      <c r="DAG23" s="56"/>
      <c r="DAM23" s="56"/>
      <c r="DAS23" s="56"/>
      <c r="DAY23" s="56"/>
      <c r="DBE23" s="56"/>
      <c r="DBK23" s="56"/>
      <c r="DBQ23" s="56"/>
      <c r="DBW23" s="56"/>
      <c r="DCC23" s="56"/>
      <c r="DCI23" s="56"/>
      <c r="DCO23" s="56"/>
      <c r="DCU23" s="56"/>
      <c r="DDA23" s="56"/>
      <c r="DDG23" s="56"/>
      <c r="DDM23" s="56"/>
      <c r="DDS23" s="56"/>
      <c r="DDY23" s="56"/>
      <c r="DEE23" s="56"/>
      <c r="DEK23" s="56"/>
      <c r="DEQ23" s="56"/>
      <c r="DEW23" s="56"/>
      <c r="DFC23" s="56"/>
      <c r="DFI23" s="56"/>
      <c r="DFO23" s="56"/>
      <c r="DFU23" s="56"/>
      <c r="DGA23" s="56"/>
      <c r="DGG23" s="56"/>
      <c r="DGM23" s="56"/>
      <c r="DGS23" s="56"/>
      <c r="DGY23" s="56"/>
      <c r="DHE23" s="56"/>
      <c r="DHK23" s="56"/>
      <c r="DHQ23" s="56"/>
      <c r="DHW23" s="56"/>
      <c r="DIC23" s="56"/>
      <c r="DII23" s="56"/>
      <c r="DIO23" s="56"/>
      <c r="DIU23" s="56"/>
      <c r="DJA23" s="56"/>
      <c r="DJG23" s="56"/>
      <c r="DJM23" s="56"/>
      <c r="DJS23" s="56"/>
      <c r="DJY23" s="56"/>
      <c r="DKE23" s="56"/>
      <c r="DKK23" s="56"/>
      <c r="DKQ23" s="56"/>
      <c r="DKW23" s="56"/>
      <c r="DLC23" s="56"/>
      <c r="DLI23" s="56"/>
      <c r="DLO23" s="56"/>
      <c r="DLU23" s="56"/>
      <c r="DMA23" s="56"/>
      <c r="DMG23" s="56"/>
      <c r="DMM23" s="56"/>
      <c r="DMS23" s="56"/>
      <c r="DMY23" s="56"/>
      <c r="DNE23" s="56"/>
      <c r="DNK23" s="56"/>
      <c r="DNQ23" s="56"/>
      <c r="DNW23" s="56"/>
      <c r="DOC23" s="56"/>
      <c r="DOI23" s="56"/>
      <c r="DOO23" s="56"/>
      <c r="DOU23" s="56"/>
      <c r="DPA23" s="56"/>
      <c r="DPG23" s="56"/>
      <c r="DPM23" s="56"/>
      <c r="DPS23" s="56"/>
      <c r="DPY23" s="56"/>
      <c r="DQE23" s="56"/>
      <c r="DQK23" s="56"/>
      <c r="DQQ23" s="56"/>
      <c r="DQW23" s="56"/>
      <c r="DRC23" s="56"/>
      <c r="DRI23" s="56"/>
      <c r="DRO23" s="56"/>
      <c r="DRU23" s="56"/>
      <c r="DSA23" s="56"/>
      <c r="DSG23" s="56"/>
      <c r="DSM23" s="56"/>
      <c r="DSS23" s="56"/>
      <c r="DSY23" s="56"/>
      <c r="DTE23" s="56"/>
      <c r="DTK23" s="56"/>
      <c r="DTQ23" s="56"/>
      <c r="DTW23" s="56"/>
      <c r="DUC23" s="56"/>
      <c r="DUI23" s="56"/>
      <c r="DUO23" s="56"/>
      <c r="DUU23" s="56"/>
      <c r="DVA23" s="56"/>
      <c r="DVG23" s="56"/>
      <c r="DVM23" s="56"/>
      <c r="DVS23" s="56"/>
      <c r="DVY23" s="56"/>
      <c r="DWE23" s="56"/>
      <c r="DWK23" s="56"/>
      <c r="DWQ23" s="56"/>
      <c r="DWW23" s="56"/>
      <c r="DXC23" s="56"/>
      <c r="DXI23" s="56"/>
      <c r="DXO23" s="56"/>
      <c r="DXU23" s="56"/>
      <c r="DYA23" s="56"/>
      <c r="DYG23" s="56"/>
      <c r="DYM23" s="56"/>
      <c r="DYS23" s="56"/>
      <c r="DYY23" s="56"/>
      <c r="DZE23" s="56"/>
      <c r="DZK23" s="56"/>
      <c r="DZQ23" s="56"/>
      <c r="DZW23" s="56"/>
      <c r="EAC23" s="56"/>
      <c r="EAI23" s="56"/>
      <c r="EAO23" s="56"/>
      <c r="EAU23" s="56"/>
      <c r="EBA23" s="56"/>
      <c r="EBG23" s="56"/>
      <c r="EBM23" s="56"/>
      <c r="EBS23" s="56"/>
      <c r="EBY23" s="56"/>
      <c r="ECE23" s="56"/>
      <c r="ECK23" s="56"/>
      <c r="ECQ23" s="56"/>
      <c r="ECW23" s="56"/>
      <c r="EDC23" s="56"/>
      <c r="EDI23" s="56"/>
      <c r="EDO23" s="56"/>
      <c r="EDU23" s="56"/>
      <c r="EEA23" s="56"/>
      <c r="EEG23" s="56"/>
      <c r="EEM23" s="56"/>
      <c r="EES23" s="56"/>
      <c r="EEY23" s="56"/>
      <c r="EFE23" s="56"/>
      <c r="EFK23" s="56"/>
      <c r="EFQ23" s="56"/>
      <c r="EFW23" s="56"/>
      <c r="EGC23" s="56"/>
      <c r="EGI23" s="56"/>
      <c r="EGO23" s="56"/>
      <c r="EGU23" s="56"/>
      <c r="EHA23" s="56"/>
      <c r="EHG23" s="56"/>
      <c r="EHM23" s="56"/>
      <c r="EHS23" s="56"/>
      <c r="EHY23" s="56"/>
      <c r="EIE23" s="56"/>
      <c r="EIK23" s="56"/>
      <c r="EIQ23" s="56"/>
      <c r="EIW23" s="56"/>
      <c r="EJC23" s="56"/>
      <c r="EJI23" s="56"/>
      <c r="EJO23" s="56"/>
      <c r="EJU23" s="56"/>
      <c r="EKA23" s="56"/>
      <c r="EKG23" s="56"/>
      <c r="EKM23" s="56"/>
      <c r="EKS23" s="56"/>
      <c r="EKY23" s="56"/>
      <c r="ELE23" s="56"/>
      <c r="ELK23" s="56"/>
      <c r="ELQ23" s="56"/>
      <c r="ELW23" s="56"/>
      <c r="EMC23" s="56"/>
      <c r="EMI23" s="56"/>
      <c r="EMO23" s="56"/>
      <c r="EMU23" s="56"/>
      <c r="ENA23" s="56"/>
      <c r="ENG23" s="56"/>
      <c r="ENM23" s="56"/>
      <c r="ENS23" s="56"/>
      <c r="ENY23" s="56"/>
      <c r="EOE23" s="56"/>
      <c r="EOK23" s="56"/>
      <c r="EOQ23" s="56"/>
      <c r="EOW23" s="56"/>
      <c r="EPC23" s="56"/>
      <c r="EPI23" s="56"/>
      <c r="EPO23" s="56"/>
      <c r="EPU23" s="56"/>
      <c r="EQA23" s="56"/>
      <c r="EQG23" s="56"/>
      <c r="EQM23" s="56"/>
      <c r="EQS23" s="56"/>
      <c r="EQY23" s="56"/>
      <c r="ERE23" s="56"/>
      <c r="ERK23" s="56"/>
      <c r="ERQ23" s="56"/>
      <c r="ERW23" s="56"/>
      <c r="ESC23" s="56"/>
      <c r="ESI23" s="56"/>
      <c r="ESO23" s="56"/>
      <c r="ESU23" s="56"/>
      <c r="ETA23" s="56"/>
      <c r="ETG23" s="56"/>
      <c r="ETM23" s="56"/>
      <c r="ETS23" s="56"/>
      <c r="ETY23" s="56"/>
      <c r="EUE23" s="56"/>
      <c r="EUK23" s="56"/>
      <c r="EUQ23" s="56"/>
      <c r="EUW23" s="56"/>
      <c r="EVC23" s="56"/>
      <c r="EVI23" s="56"/>
      <c r="EVO23" s="56"/>
      <c r="EVU23" s="56"/>
      <c r="EWA23" s="56"/>
      <c r="EWG23" s="56"/>
      <c r="EWM23" s="56"/>
      <c r="EWS23" s="56"/>
      <c r="EWY23" s="56"/>
      <c r="EXE23" s="56"/>
      <c r="EXK23" s="56"/>
      <c r="EXQ23" s="56"/>
      <c r="EXW23" s="56"/>
      <c r="EYC23" s="56"/>
      <c r="EYI23" s="56"/>
      <c r="EYO23" s="56"/>
      <c r="EYU23" s="56"/>
      <c r="EZA23" s="56"/>
      <c r="EZG23" s="56"/>
      <c r="EZM23" s="56"/>
      <c r="EZS23" s="56"/>
      <c r="EZY23" s="56"/>
      <c r="FAE23" s="56"/>
      <c r="FAK23" s="56"/>
      <c r="FAQ23" s="56"/>
      <c r="FAW23" s="56"/>
      <c r="FBC23" s="56"/>
      <c r="FBI23" s="56"/>
      <c r="FBO23" s="56"/>
      <c r="FBU23" s="56"/>
      <c r="FCA23" s="56"/>
      <c r="FCG23" s="56"/>
      <c r="FCM23" s="56"/>
      <c r="FCS23" s="56"/>
      <c r="FCY23" s="56"/>
      <c r="FDE23" s="56"/>
      <c r="FDK23" s="56"/>
      <c r="FDQ23" s="56"/>
      <c r="FDW23" s="56"/>
      <c r="FEC23" s="56"/>
      <c r="FEI23" s="56"/>
      <c r="FEO23" s="56"/>
      <c r="FEU23" s="56"/>
      <c r="FFA23" s="56"/>
      <c r="FFG23" s="56"/>
      <c r="FFM23" s="56"/>
      <c r="FFS23" s="56"/>
      <c r="FFY23" s="56"/>
      <c r="FGE23" s="56"/>
      <c r="FGK23" s="56"/>
      <c r="FGQ23" s="56"/>
      <c r="FGW23" s="56"/>
      <c r="FHC23" s="56"/>
      <c r="FHI23" s="56"/>
      <c r="FHO23" s="56"/>
      <c r="FHU23" s="56"/>
      <c r="FIA23" s="56"/>
      <c r="FIG23" s="56"/>
      <c r="FIM23" s="56"/>
      <c r="FIS23" s="56"/>
      <c r="FIY23" s="56"/>
      <c r="FJE23" s="56"/>
      <c r="FJK23" s="56"/>
      <c r="FJQ23" s="56"/>
      <c r="FJW23" s="56"/>
      <c r="FKC23" s="56"/>
      <c r="FKI23" s="56"/>
      <c r="FKO23" s="56"/>
      <c r="FKU23" s="56"/>
      <c r="FLA23" s="56"/>
      <c r="FLG23" s="56"/>
      <c r="FLM23" s="56"/>
      <c r="FLS23" s="56"/>
      <c r="FLY23" s="56"/>
      <c r="FME23" s="56"/>
      <c r="FMK23" s="56"/>
      <c r="FMQ23" s="56"/>
      <c r="FMW23" s="56"/>
      <c r="FNC23" s="56"/>
      <c r="FNI23" s="56"/>
      <c r="FNO23" s="56"/>
      <c r="FNU23" s="56"/>
      <c r="FOA23" s="56"/>
      <c r="FOG23" s="56"/>
      <c r="FOM23" s="56"/>
      <c r="FOS23" s="56"/>
      <c r="FOY23" s="56"/>
      <c r="FPE23" s="56"/>
      <c r="FPK23" s="56"/>
      <c r="FPQ23" s="56"/>
      <c r="FPW23" s="56"/>
      <c r="FQC23" s="56"/>
      <c r="FQI23" s="56"/>
      <c r="FQO23" s="56"/>
      <c r="FQU23" s="56"/>
      <c r="FRA23" s="56"/>
      <c r="FRG23" s="56"/>
      <c r="FRM23" s="56"/>
      <c r="FRS23" s="56"/>
      <c r="FRY23" s="56"/>
      <c r="FSE23" s="56"/>
      <c r="FSK23" s="56"/>
      <c r="FSQ23" s="56"/>
      <c r="FSW23" s="56"/>
      <c r="FTC23" s="56"/>
      <c r="FTI23" s="56"/>
      <c r="FTO23" s="56"/>
      <c r="FTU23" s="56"/>
      <c r="FUA23" s="56"/>
      <c r="FUG23" s="56"/>
      <c r="FUM23" s="56"/>
      <c r="FUS23" s="56"/>
      <c r="FUY23" s="56"/>
      <c r="FVE23" s="56"/>
      <c r="FVK23" s="56"/>
      <c r="FVQ23" s="56"/>
      <c r="FVW23" s="56"/>
      <c r="FWC23" s="56"/>
      <c r="FWI23" s="56"/>
      <c r="FWO23" s="56"/>
      <c r="FWU23" s="56"/>
      <c r="FXA23" s="56"/>
      <c r="FXG23" s="56"/>
      <c r="FXM23" s="56"/>
      <c r="FXS23" s="56"/>
      <c r="FXY23" s="56"/>
      <c r="FYE23" s="56"/>
      <c r="FYK23" s="56"/>
      <c r="FYQ23" s="56"/>
      <c r="FYW23" s="56"/>
      <c r="FZC23" s="56"/>
      <c r="FZI23" s="56"/>
      <c r="FZO23" s="56"/>
      <c r="FZU23" s="56"/>
      <c r="GAA23" s="56"/>
      <c r="GAG23" s="56"/>
      <c r="GAM23" s="56"/>
      <c r="GAS23" s="56"/>
      <c r="GAY23" s="56"/>
      <c r="GBE23" s="56"/>
      <c r="GBK23" s="56"/>
      <c r="GBQ23" s="56"/>
      <c r="GBW23" s="56"/>
      <c r="GCC23" s="56"/>
      <c r="GCI23" s="56"/>
      <c r="GCO23" s="56"/>
      <c r="GCU23" s="56"/>
      <c r="GDA23" s="56"/>
      <c r="GDG23" s="56"/>
      <c r="GDM23" s="56"/>
      <c r="GDS23" s="56"/>
      <c r="GDY23" s="56"/>
      <c r="GEE23" s="56"/>
      <c r="GEK23" s="56"/>
      <c r="GEQ23" s="56"/>
      <c r="GEW23" s="56"/>
      <c r="GFC23" s="56"/>
      <c r="GFI23" s="56"/>
      <c r="GFO23" s="56"/>
      <c r="GFU23" s="56"/>
      <c r="GGA23" s="56"/>
      <c r="GGG23" s="56"/>
      <c r="GGM23" s="56"/>
      <c r="GGS23" s="56"/>
      <c r="GGY23" s="56"/>
      <c r="GHE23" s="56"/>
      <c r="GHK23" s="56"/>
      <c r="GHQ23" s="56"/>
      <c r="GHW23" s="56"/>
      <c r="GIC23" s="56"/>
      <c r="GII23" s="56"/>
      <c r="GIO23" s="56"/>
      <c r="GIU23" s="56"/>
      <c r="GJA23" s="56"/>
      <c r="GJG23" s="56"/>
      <c r="GJM23" s="56"/>
      <c r="GJS23" s="56"/>
      <c r="GJY23" s="56"/>
      <c r="GKE23" s="56"/>
      <c r="GKK23" s="56"/>
      <c r="GKQ23" s="56"/>
      <c r="GKW23" s="56"/>
      <c r="GLC23" s="56"/>
      <c r="GLI23" s="56"/>
      <c r="GLO23" s="56"/>
      <c r="GLU23" s="56"/>
      <c r="GMA23" s="56"/>
      <c r="GMG23" s="56"/>
      <c r="GMM23" s="56"/>
      <c r="GMS23" s="56"/>
      <c r="GMY23" s="56"/>
      <c r="GNE23" s="56"/>
      <c r="GNK23" s="56"/>
      <c r="GNQ23" s="56"/>
      <c r="GNW23" s="56"/>
      <c r="GOC23" s="56"/>
      <c r="GOI23" s="56"/>
      <c r="GOO23" s="56"/>
      <c r="GOU23" s="56"/>
      <c r="GPA23" s="56"/>
      <c r="GPG23" s="56"/>
      <c r="GPM23" s="56"/>
      <c r="GPS23" s="56"/>
      <c r="GPY23" s="56"/>
      <c r="GQE23" s="56"/>
      <c r="GQK23" s="56"/>
      <c r="GQQ23" s="56"/>
      <c r="GQW23" s="56"/>
      <c r="GRC23" s="56"/>
      <c r="GRI23" s="56"/>
      <c r="GRO23" s="56"/>
      <c r="GRU23" s="56"/>
      <c r="GSA23" s="56"/>
      <c r="GSG23" s="56"/>
      <c r="GSM23" s="56"/>
      <c r="GSS23" s="56"/>
      <c r="GSY23" s="56"/>
      <c r="GTE23" s="56"/>
      <c r="GTK23" s="56"/>
      <c r="GTQ23" s="56"/>
      <c r="GTW23" s="56"/>
      <c r="GUC23" s="56"/>
      <c r="GUI23" s="56"/>
      <c r="GUO23" s="56"/>
      <c r="GUU23" s="56"/>
      <c r="GVA23" s="56"/>
      <c r="GVG23" s="56"/>
      <c r="GVM23" s="56"/>
      <c r="GVS23" s="56"/>
      <c r="GVY23" s="56"/>
      <c r="GWE23" s="56"/>
      <c r="GWK23" s="56"/>
      <c r="GWQ23" s="56"/>
      <c r="GWW23" s="56"/>
      <c r="GXC23" s="56"/>
      <c r="GXI23" s="56"/>
      <c r="GXO23" s="56"/>
      <c r="GXU23" s="56"/>
      <c r="GYA23" s="56"/>
      <c r="GYG23" s="56"/>
      <c r="GYM23" s="56"/>
      <c r="GYS23" s="56"/>
      <c r="GYY23" s="56"/>
      <c r="GZE23" s="56"/>
      <c r="GZK23" s="56"/>
      <c r="GZQ23" s="56"/>
      <c r="GZW23" s="56"/>
      <c r="HAC23" s="56"/>
      <c r="HAI23" s="56"/>
      <c r="HAO23" s="56"/>
      <c r="HAU23" s="56"/>
      <c r="HBA23" s="56"/>
      <c r="HBG23" s="56"/>
      <c r="HBM23" s="56"/>
      <c r="HBS23" s="56"/>
      <c r="HBY23" s="56"/>
      <c r="HCE23" s="56"/>
      <c r="HCK23" s="56"/>
      <c r="HCQ23" s="56"/>
      <c r="HCW23" s="56"/>
      <c r="HDC23" s="56"/>
      <c r="HDI23" s="56"/>
      <c r="HDO23" s="56"/>
      <c r="HDU23" s="56"/>
      <c r="HEA23" s="56"/>
      <c r="HEG23" s="56"/>
      <c r="HEM23" s="56"/>
      <c r="HES23" s="56"/>
      <c r="HEY23" s="56"/>
      <c r="HFE23" s="56"/>
      <c r="HFK23" s="56"/>
      <c r="HFQ23" s="56"/>
      <c r="HFW23" s="56"/>
      <c r="HGC23" s="56"/>
      <c r="HGI23" s="56"/>
      <c r="HGO23" s="56"/>
      <c r="HGU23" s="56"/>
      <c r="HHA23" s="56"/>
      <c r="HHG23" s="56"/>
      <c r="HHM23" s="56"/>
      <c r="HHS23" s="56"/>
      <c r="HHY23" s="56"/>
      <c r="HIE23" s="56"/>
      <c r="HIK23" s="56"/>
      <c r="HIQ23" s="56"/>
      <c r="HIW23" s="56"/>
      <c r="HJC23" s="56"/>
      <c r="HJI23" s="56"/>
      <c r="HJO23" s="56"/>
      <c r="HJU23" s="56"/>
      <c r="HKA23" s="56"/>
      <c r="HKG23" s="56"/>
      <c r="HKM23" s="56"/>
      <c r="HKS23" s="56"/>
      <c r="HKY23" s="56"/>
      <c r="HLE23" s="56"/>
      <c r="HLK23" s="56"/>
      <c r="HLQ23" s="56"/>
      <c r="HLW23" s="56"/>
      <c r="HMC23" s="56"/>
      <c r="HMI23" s="56"/>
      <c r="HMO23" s="56"/>
      <c r="HMU23" s="56"/>
      <c r="HNA23" s="56"/>
      <c r="HNG23" s="56"/>
      <c r="HNM23" s="56"/>
      <c r="HNS23" s="56"/>
      <c r="HNY23" s="56"/>
      <c r="HOE23" s="56"/>
      <c r="HOK23" s="56"/>
      <c r="HOQ23" s="56"/>
      <c r="HOW23" s="56"/>
      <c r="HPC23" s="56"/>
      <c r="HPI23" s="56"/>
      <c r="HPO23" s="56"/>
      <c r="HPU23" s="56"/>
      <c r="HQA23" s="56"/>
      <c r="HQG23" s="56"/>
      <c r="HQM23" s="56"/>
      <c r="HQS23" s="56"/>
      <c r="HQY23" s="56"/>
      <c r="HRE23" s="56"/>
      <c r="HRK23" s="56"/>
      <c r="HRQ23" s="56"/>
      <c r="HRW23" s="56"/>
      <c r="HSC23" s="56"/>
      <c r="HSI23" s="56"/>
      <c r="HSO23" s="56"/>
      <c r="HSU23" s="56"/>
      <c r="HTA23" s="56"/>
      <c r="HTG23" s="56"/>
      <c r="HTM23" s="56"/>
      <c r="HTS23" s="56"/>
      <c r="HTY23" s="56"/>
      <c r="HUE23" s="56"/>
      <c r="HUK23" s="56"/>
      <c r="HUQ23" s="56"/>
      <c r="HUW23" s="56"/>
      <c r="HVC23" s="56"/>
      <c r="HVI23" s="56"/>
      <c r="HVO23" s="56"/>
      <c r="HVU23" s="56"/>
      <c r="HWA23" s="56"/>
      <c r="HWG23" s="56"/>
      <c r="HWM23" s="56"/>
      <c r="HWS23" s="56"/>
      <c r="HWY23" s="56"/>
      <c r="HXE23" s="56"/>
      <c r="HXK23" s="56"/>
      <c r="HXQ23" s="56"/>
      <c r="HXW23" s="56"/>
      <c r="HYC23" s="56"/>
      <c r="HYI23" s="56"/>
      <c r="HYO23" s="56"/>
      <c r="HYU23" s="56"/>
      <c r="HZA23" s="56"/>
      <c r="HZG23" s="56"/>
      <c r="HZM23" s="56"/>
      <c r="HZS23" s="56"/>
      <c r="HZY23" s="56"/>
      <c r="IAE23" s="56"/>
      <c r="IAK23" s="56"/>
      <c r="IAQ23" s="56"/>
      <c r="IAW23" s="56"/>
      <c r="IBC23" s="56"/>
      <c r="IBI23" s="56"/>
      <c r="IBO23" s="56"/>
      <c r="IBU23" s="56"/>
      <c r="ICA23" s="56"/>
      <c r="ICG23" s="56"/>
      <c r="ICM23" s="56"/>
      <c r="ICS23" s="56"/>
      <c r="ICY23" s="56"/>
      <c r="IDE23" s="56"/>
      <c r="IDK23" s="56"/>
      <c r="IDQ23" s="56"/>
      <c r="IDW23" s="56"/>
      <c r="IEC23" s="56"/>
      <c r="IEI23" s="56"/>
      <c r="IEO23" s="56"/>
      <c r="IEU23" s="56"/>
      <c r="IFA23" s="56"/>
      <c r="IFG23" s="56"/>
      <c r="IFM23" s="56"/>
      <c r="IFS23" s="56"/>
      <c r="IFY23" s="56"/>
      <c r="IGE23" s="56"/>
      <c r="IGK23" s="56"/>
      <c r="IGQ23" s="56"/>
      <c r="IGW23" s="56"/>
      <c r="IHC23" s="56"/>
      <c r="IHI23" s="56"/>
      <c r="IHO23" s="56"/>
      <c r="IHU23" s="56"/>
      <c r="IIA23" s="56"/>
      <c r="IIG23" s="56"/>
      <c r="IIM23" s="56"/>
      <c r="IIS23" s="56"/>
      <c r="IIY23" s="56"/>
      <c r="IJE23" s="56"/>
      <c r="IJK23" s="56"/>
      <c r="IJQ23" s="56"/>
      <c r="IJW23" s="56"/>
      <c r="IKC23" s="56"/>
      <c r="IKI23" s="56"/>
      <c r="IKO23" s="56"/>
      <c r="IKU23" s="56"/>
      <c r="ILA23" s="56"/>
      <c r="ILG23" s="56"/>
      <c r="ILM23" s="56"/>
      <c r="ILS23" s="56"/>
      <c r="ILY23" s="56"/>
      <c r="IME23" s="56"/>
      <c r="IMK23" s="56"/>
      <c r="IMQ23" s="56"/>
      <c r="IMW23" s="56"/>
      <c r="INC23" s="56"/>
      <c r="INI23" s="56"/>
      <c r="INO23" s="56"/>
      <c r="INU23" s="56"/>
      <c r="IOA23" s="56"/>
      <c r="IOG23" s="56"/>
      <c r="IOM23" s="56"/>
      <c r="IOS23" s="56"/>
      <c r="IOY23" s="56"/>
      <c r="IPE23" s="56"/>
      <c r="IPK23" s="56"/>
      <c r="IPQ23" s="56"/>
      <c r="IPW23" s="56"/>
      <c r="IQC23" s="56"/>
      <c r="IQI23" s="56"/>
      <c r="IQO23" s="56"/>
      <c r="IQU23" s="56"/>
      <c r="IRA23" s="56"/>
      <c r="IRG23" s="56"/>
      <c r="IRM23" s="56"/>
      <c r="IRS23" s="56"/>
      <c r="IRY23" s="56"/>
      <c r="ISE23" s="56"/>
      <c r="ISK23" s="56"/>
      <c r="ISQ23" s="56"/>
      <c r="ISW23" s="56"/>
      <c r="ITC23" s="56"/>
      <c r="ITI23" s="56"/>
      <c r="ITO23" s="56"/>
      <c r="ITU23" s="56"/>
      <c r="IUA23" s="56"/>
      <c r="IUG23" s="56"/>
      <c r="IUM23" s="56"/>
      <c r="IUS23" s="56"/>
      <c r="IUY23" s="56"/>
      <c r="IVE23" s="56"/>
      <c r="IVK23" s="56"/>
      <c r="IVQ23" s="56"/>
      <c r="IVW23" s="56"/>
      <c r="IWC23" s="56"/>
      <c r="IWI23" s="56"/>
      <c r="IWO23" s="56"/>
      <c r="IWU23" s="56"/>
      <c r="IXA23" s="56"/>
      <c r="IXG23" s="56"/>
      <c r="IXM23" s="56"/>
      <c r="IXS23" s="56"/>
      <c r="IXY23" s="56"/>
      <c r="IYE23" s="56"/>
      <c r="IYK23" s="56"/>
      <c r="IYQ23" s="56"/>
      <c r="IYW23" s="56"/>
      <c r="IZC23" s="56"/>
      <c r="IZI23" s="56"/>
      <c r="IZO23" s="56"/>
      <c r="IZU23" s="56"/>
      <c r="JAA23" s="56"/>
      <c r="JAG23" s="56"/>
      <c r="JAM23" s="56"/>
      <c r="JAS23" s="56"/>
      <c r="JAY23" s="56"/>
      <c r="JBE23" s="56"/>
      <c r="JBK23" s="56"/>
      <c r="JBQ23" s="56"/>
      <c r="JBW23" s="56"/>
      <c r="JCC23" s="56"/>
      <c r="JCI23" s="56"/>
      <c r="JCO23" s="56"/>
      <c r="JCU23" s="56"/>
      <c r="JDA23" s="56"/>
      <c r="JDG23" s="56"/>
      <c r="JDM23" s="56"/>
      <c r="JDS23" s="56"/>
      <c r="JDY23" s="56"/>
      <c r="JEE23" s="56"/>
      <c r="JEK23" s="56"/>
      <c r="JEQ23" s="56"/>
      <c r="JEW23" s="56"/>
      <c r="JFC23" s="56"/>
      <c r="JFI23" s="56"/>
      <c r="JFO23" s="56"/>
      <c r="JFU23" s="56"/>
      <c r="JGA23" s="56"/>
      <c r="JGG23" s="56"/>
      <c r="JGM23" s="56"/>
      <c r="JGS23" s="56"/>
      <c r="JGY23" s="56"/>
      <c r="JHE23" s="56"/>
      <c r="JHK23" s="56"/>
      <c r="JHQ23" s="56"/>
      <c r="JHW23" s="56"/>
      <c r="JIC23" s="56"/>
      <c r="JII23" s="56"/>
      <c r="JIO23" s="56"/>
      <c r="JIU23" s="56"/>
      <c r="JJA23" s="56"/>
      <c r="JJG23" s="56"/>
      <c r="JJM23" s="56"/>
      <c r="JJS23" s="56"/>
      <c r="JJY23" s="56"/>
      <c r="JKE23" s="56"/>
      <c r="JKK23" s="56"/>
      <c r="JKQ23" s="56"/>
      <c r="JKW23" s="56"/>
      <c r="JLC23" s="56"/>
      <c r="JLI23" s="56"/>
      <c r="JLO23" s="56"/>
      <c r="JLU23" s="56"/>
      <c r="JMA23" s="56"/>
      <c r="JMG23" s="56"/>
      <c r="JMM23" s="56"/>
      <c r="JMS23" s="56"/>
      <c r="JMY23" s="56"/>
      <c r="JNE23" s="56"/>
      <c r="JNK23" s="56"/>
      <c r="JNQ23" s="56"/>
      <c r="JNW23" s="56"/>
      <c r="JOC23" s="56"/>
      <c r="JOI23" s="56"/>
      <c r="JOO23" s="56"/>
      <c r="JOU23" s="56"/>
      <c r="JPA23" s="56"/>
      <c r="JPG23" s="56"/>
      <c r="JPM23" s="56"/>
      <c r="JPS23" s="56"/>
      <c r="JPY23" s="56"/>
      <c r="JQE23" s="56"/>
      <c r="JQK23" s="56"/>
      <c r="JQQ23" s="56"/>
      <c r="JQW23" s="56"/>
      <c r="JRC23" s="56"/>
      <c r="JRI23" s="56"/>
      <c r="JRO23" s="56"/>
      <c r="JRU23" s="56"/>
      <c r="JSA23" s="56"/>
      <c r="JSG23" s="56"/>
      <c r="JSM23" s="56"/>
      <c r="JSS23" s="56"/>
      <c r="JSY23" s="56"/>
      <c r="JTE23" s="56"/>
      <c r="JTK23" s="56"/>
      <c r="JTQ23" s="56"/>
      <c r="JTW23" s="56"/>
      <c r="JUC23" s="56"/>
      <c r="JUI23" s="56"/>
      <c r="JUO23" s="56"/>
      <c r="JUU23" s="56"/>
      <c r="JVA23" s="56"/>
      <c r="JVG23" s="56"/>
      <c r="JVM23" s="56"/>
      <c r="JVS23" s="56"/>
      <c r="JVY23" s="56"/>
      <c r="JWE23" s="56"/>
      <c r="JWK23" s="56"/>
      <c r="JWQ23" s="56"/>
      <c r="JWW23" s="56"/>
      <c r="JXC23" s="56"/>
      <c r="JXI23" s="56"/>
      <c r="JXO23" s="56"/>
      <c r="JXU23" s="56"/>
      <c r="JYA23" s="56"/>
      <c r="JYG23" s="56"/>
      <c r="JYM23" s="56"/>
      <c r="JYS23" s="56"/>
      <c r="JYY23" s="56"/>
      <c r="JZE23" s="56"/>
      <c r="JZK23" s="56"/>
      <c r="JZQ23" s="56"/>
      <c r="JZW23" s="56"/>
      <c r="KAC23" s="56"/>
      <c r="KAI23" s="56"/>
      <c r="KAO23" s="56"/>
      <c r="KAU23" s="56"/>
      <c r="KBA23" s="56"/>
      <c r="KBG23" s="56"/>
      <c r="KBM23" s="56"/>
      <c r="KBS23" s="56"/>
      <c r="KBY23" s="56"/>
      <c r="KCE23" s="56"/>
      <c r="KCK23" s="56"/>
      <c r="KCQ23" s="56"/>
      <c r="KCW23" s="56"/>
      <c r="KDC23" s="56"/>
      <c r="KDI23" s="56"/>
      <c r="KDO23" s="56"/>
      <c r="KDU23" s="56"/>
      <c r="KEA23" s="56"/>
      <c r="KEG23" s="56"/>
      <c r="KEM23" s="56"/>
      <c r="KES23" s="56"/>
      <c r="KEY23" s="56"/>
      <c r="KFE23" s="56"/>
      <c r="KFK23" s="56"/>
      <c r="KFQ23" s="56"/>
      <c r="KFW23" s="56"/>
      <c r="KGC23" s="56"/>
      <c r="KGI23" s="56"/>
      <c r="KGO23" s="56"/>
      <c r="KGU23" s="56"/>
      <c r="KHA23" s="56"/>
      <c r="KHG23" s="56"/>
      <c r="KHM23" s="56"/>
      <c r="KHS23" s="56"/>
      <c r="KHY23" s="56"/>
      <c r="KIE23" s="56"/>
      <c r="KIK23" s="56"/>
      <c r="KIQ23" s="56"/>
      <c r="KIW23" s="56"/>
      <c r="KJC23" s="56"/>
      <c r="KJI23" s="56"/>
      <c r="KJO23" s="56"/>
      <c r="KJU23" s="56"/>
      <c r="KKA23" s="56"/>
      <c r="KKG23" s="56"/>
      <c r="KKM23" s="56"/>
      <c r="KKS23" s="56"/>
      <c r="KKY23" s="56"/>
      <c r="KLE23" s="56"/>
      <c r="KLK23" s="56"/>
      <c r="KLQ23" s="56"/>
      <c r="KLW23" s="56"/>
      <c r="KMC23" s="56"/>
      <c r="KMI23" s="56"/>
      <c r="KMO23" s="56"/>
      <c r="KMU23" s="56"/>
      <c r="KNA23" s="56"/>
      <c r="KNG23" s="56"/>
      <c r="KNM23" s="56"/>
      <c r="KNS23" s="56"/>
      <c r="KNY23" s="56"/>
      <c r="KOE23" s="56"/>
      <c r="KOK23" s="56"/>
      <c r="KOQ23" s="56"/>
      <c r="KOW23" s="56"/>
      <c r="KPC23" s="56"/>
      <c r="KPI23" s="56"/>
      <c r="KPO23" s="56"/>
      <c r="KPU23" s="56"/>
      <c r="KQA23" s="56"/>
      <c r="KQG23" s="56"/>
      <c r="KQM23" s="56"/>
      <c r="KQS23" s="56"/>
      <c r="KQY23" s="56"/>
      <c r="KRE23" s="56"/>
      <c r="KRK23" s="56"/>
      <c r="KRQ23" s="56"/>
      <c r="KRW23" s="56"/>
      <c r="KSC23" s="56"/>
      <c r="KSI23" s="56"/>
      <c r="KSO23" s="56"/>
      <c r="KSU23" s="56"/>
      <c r="KTA23" s="56"/>
      <c r="KTG23" s="56"/>
      <c r="KTM23" s="56"/>
      <c r="KTS23" s="56"/>
      <c r="KTY23" s="56"/>
      <c r="KUE23" s="56"/>
      <c r="KUK23" s="56"/>
      <c r="KUQ23" s="56"/>
      <c r="KUW23" s="56"/>
      <c r="KVC23" s="56"/>
      <c r="KVI23" s="56"/>
      <c r="KVO23" s="56"/>
      <c r="KVU23" s="56"/>
      <c r="KWA23" s="56"/>
      <c r="KWG23" s="56"/>
      <c r="KWM23" s="56"/>
      <c r="KWS23" s="56"/>
      <c r="KWY23" s="56"/>
      <c r="KXE23" s="56"/>
      <c r="KXK23" s="56"/>
      <c r="KXQ23" s="56"/>
      <c r="KXW23" s="56"/>
      <c r="KYC23" s="56"/>
      <c r="KYI23" s="56"/>
      <c r="KYO23" s="56"/>
      <c r="KYU23" s="56"/>
      <c r="KZA23" s="56"/>
      <c r="KZG23" s="56"/>
      <c r="KZM23" s="56"/>
      <c r="KZS23" s="56"/>
      <c r="KZY23" s="56"/>
      <c r="LAE23" s="56"/>
      <c r="LAK23" s="56"/>
      <c r="LAQ23" s="56"/>
      <c r="LAW23" s="56"/>
      <c r="LBC23" s="56"/>
      <c r="LBI23" s="56"/>
      <c r="LBO23" s="56"/>
      <c r="LBU23" s="56"/>
      <c r="LCA23" s="56"/>
      <c r="LCG23" s="56"/>
      <c r="LCM23" s="56"/>
      <c r="LCS23" s="56"/>
      <c r="LCY23" s="56"/>
      <c r="LDE23" s="56"/>
      <c r="LDK23" s="56"/>
      <c r="LDQ23" s="56"/>
      <c r="LDW23" s="56"/>
      <c r="LEC23" s="56"/>
      <c r="LEI23" s="56"/>
      <c r="LEO23" s="56"/>
      <c r="LEU23" s="56"/>
      <c r="LFA23" s="56"/>
      <c r="LFG23" s="56"/>
      <c r="LFM23" s="56"/>
      <c r="LFS23" s="56"/>
      <c r="LFY23" s="56"/>
      <c r="LGE23" s="56"/>
      <c r="LGK23" s="56"/>
      <c r="LGQ23" s="56"/>
      <c r="LGW23" s="56"/>
      <c r="LHC23" s="56"/>
      <c r="LHI23" s="56"/>
      <c r="LHO23" s="56"/>
      <c r="LHU23" s="56"/>
      <c r="LIA23" s="56"/>
      <c r="LIG23" s="56"/>
      <c r="LIM23" s="56"/>
      <c r="LIS23" s="56"/>
      <c r="LIY23" s="56"/>
      <c r="LJE23" s="56"/>
      <c r="LJK23" s="56"/>
      <c r="LJQ23" s="56"/>
      <c r="LJW23" s="56"/>
      <c r="LKC23" s="56"/>
      <c r="LKI23" s="56"/>
      <c r="LKO23" s="56"/>
      <c r="LKU23" s="56"/>
      <c r="LLA23" s="56"/>
      <c r="LLG23" s="56"/>
      <c r="LLM23" s="56"/>
      <c r="LLS23" s="56"/>
      <c r="LLY23" s="56"/>
      <c r="LME23" s="56"/>
      <c r="LMK23" s="56"/>
      <c r="LMQ23" s="56"/>
      <c r="LMW23" s="56"/>
      <c r="LNC23" s="56"/>
      <c r="LNI23" s="56"/>
      <c r="LNO23" s="56"/>
      <c r="LNU23" s="56"/>
      <c r="LOA23" s="56"/>
      <c r="LOG23" s="56"/>
      <c r="LOM23" s="56"/>
      <c r="LOS23" s="56"/>
      <c r="LOY23" s="56"/>
      <c r="LPE23" s="56"/>
      <c r="LPK23" s="56"/>
      <c r="LPQ23" s="56"/>
      <c r="LPW23" s="56"/>
      <c r="LQC23" s="56"/>
      <c r="LQI23" s="56"/>
      <c r="LQO23" s="56"/>
      <c r="LQU23" s="56"/>
      <c r="LRA23" s="56"/>
      <c r="LRG23" s="56"/>
      <c r="LRM23" s="56"/>
      <c r="LRS23" s="56"/>
      <c r="LRY23" s="56"/>
      <c r="LSE23" s="56"/>
      <c r="LSK23" s="56"/>
      <c r="LSQ23" s="56"/>
      <c r="LSW23" s="56"/>
      <c r="LTC23" s="56"/>
      <c r="LTI23" s="56"/>
      <c r="LTO23" s="56"/>
      <c r="LTU23" s="56"/>
      <c r="LUA23" s="56"/>
      <c r="LUG23" s="56"/>
      <c r="LUM23" s="56"/>
      <c r="LUS23" s="56"/>
      <c r="LUY23" s="56"/>
      <c r="LVE23" s="56"/>
      <c r="LVK23" s="56"/>
      <c r="LVQ23" s="56"/>
      <c r="LVW23" s="56"/>
      <c r="LWC23" s="56"/>
      <c r="LWI23" s="56"/>
      <c r="LWO23" s="56"/>
      <c r="LWU23" s="56"/>
      <c r="LXA23" s="56"/>
      <c r="LXG23" s="56"/>
      <c r="LXM23" s="56"/>
      <c r="LXS23" s="56"/>
      <c r="LXY23" s="56"/>
      <c r="LYE23" s="56"/>
      <c r="LYK23" s="56"/>
      <c r="LYQ23" s="56"/>
      <c r="LYW23" s="56"/>
      <c r="LZC23" s="56"/>
      <c r="LZI23" s="56"/>
      <c r="LZO23" s="56"/>
      <c r="LZU23" s="56"/>
      <c r="MAA23" s="56"/>
      <c r="MAG23" s="56"/>
      <c r="MAM23" s="56"/>
      <c r="MAS23" s="56"/>
      <c r="MAY23" s="56"/>
      <c r="MBE23" s="56"/>
      <c r="MBK23" s="56"/>
      <c r="MBQ23" s="56"/>
      <c r="MBW23" s="56"/>
      <c r="MCC23" s="56"/>
      <c r="MCI23" s="56"/>
      <c r="MCO23" s="56"/>
      <c r="MCU23" s="56"/>
      <c r="MDA23" s="56"/>
      <c r="MDG23" s="56"/>
      <c r="MDM23" s="56"/>
      <c r="MDS23" s="56"/>
      <c r="MDY23" s="56"/>
      <c r="MEE23" s="56"/>
      <c r="MEK23" s="56"/>
      <c r="MEQ23" s="56"/>
      <c r="MEW23" s="56"/>
      <c r="MFC23" s="56"/>
      <c r="MFI23" s="56"/>
      <c r="MFO23" s="56"/>
      <c r="MFU23" s="56"/>
      <c r="MGA23" s="56"/>
      <c r="MGG23" s="56"/>
      <c r="MGM23" s="56"/>
      <c r="MGS23" s="56"/>
      <c r="MGY23" s="56"/>
      <c r="MHE23" s="56"/>
      <c r="MHK23" s="56"/>
      <c r="MHQ23" s="56"/>
      <c r="MHW23" s="56"/>
      <c r="MIC23" s="56"/>
      <c r="MII23" s="56"/>
      <c r="MIO23" s="56"/>
      <c r="MIU23" s="56"/>
      <c r="MJA23" s="56"/>
      <c r="MJG23" s="56"/>
      <c r="MJM23" s="56"/>
      <c r="MJS23" s="56"/>
      <c r="MJY23" s="56"/>
      <c r="MKE23" s="56"/>
      <c r="MKK23" s="56"/>
      <c r="MKQ23" s="56"/>
      <c r="MKW23" s="56"/>
      <c r="MLC23" s="56"/>
      <c r="MLI23" s="56"/>
      <c r="MLO23" s="56"/>
      <c r="MLU23" s="56"/>
      <c r="MMA23" s="56"/>
      <c r="MMG23" s="56"/>
      <c r="MMM23" s="56"/>
      <c r="MMS23" s="56"/>
      <c r="MMY23" s="56"/>
      <c r="MNE23" s="56"/>
      <c r="MNK23" s="56"/>
      <c r="MNQ23" s="56"/>
      <c r="MNW23" s="56"/>
      <c r="MOC23" s="56"/>
      <c r="MOI23" s="56"/>
      <c r="MOO23" s="56"/>
      <c r="MOU23" s="56"/>
      <c r="MPA23" s="56"/>
      <c r="MPG23" s="56"/>
      <c r="MPM23" s="56"/>
      <c r="MPS23" s="56"/>
      <c r="MPY23" s="56"/>
      <c r="MQE23" s="56"/>
      <c r="MQK23" s="56"/>
      <c r="MQQ23" s="56"/>
      <c r="MQW23" s="56"/>
      <c r="MRC23" s="56"/>
      <c r="MRI23" s="56"/>
      <c r="MRO23" s="56"/>
      <c r="MRU23" s="56"/>
      <c r="MSA23" s="56"/>
      <c r="MSG23" s="56"/>
      <c r="MSM23" s="56"/>
      <c r="MSS23" s="56"/>
      <c r="MSY23" s="56"/>
      <c r="MTE23" s="56"/>
      <c r="MTK23" s="56"/>
      <c r="MTQ23" s="56"/>
      <c r="MTW23" s="56"/>
      <c r="MUC23" s="56"/>
      <c r="MUI23" s="56"/>
      <c r="MUO23" s="56"/>
      <c r="MUU23" s="56"/>
      <c r="MVA23" s="56"/>
      <c r="MVG23" s="56"/>
      <c r="MVM23" s="56"/>
      <c r="MVS23" s="56"/>
      <c r="MVY23" s="56"/>
      <c r="MWE23" s="56"/>
      <c r="MWK23" s="56"/>
      <c r="MWQ23" s="56"/>
      <c r="MWW23" s="56"/>
      <c r="MXC23" s="56"/>
      <c r="MXI23" s="56"/>
      <c r="MXO23" s="56"/>
      <c r="MXU23" s="56"/>
      <c r="MYA23" s="56"/>
      <c r="MYG23" s="56"/>
      <c r="MYM23" s="56"/>
      <c r="MYS23" s="56"/>
      <c r="MYY23" s="56"/>
      <c r="MZE23" s="56"/>
      <c r="MZK23" s="56"/>
      <c r="MZQ23" s="56"/>
      <c r="MZW23" s="56"/>
      <c r="NAC23" s="56"/>
      <c r="NAI23" s="56"/>
      <c r="NAO23" s="56"/>
      <c r="NAU23" s="56"/>
      <c r="NBA23" s="56"/>
      <c r="NBG23" s="56"/>
      <c r="NBM23" s="56"/>
      <c r="NBS23" s="56"/>
      <c r="NBY23" s="56"/>
      <c r="NCE23" s="56"/>
      <c r="NCK23" s="56"/>
      <c r="NCQ23" s="56"/>
      <c r="NCW23" s="56"/>
      <c r="NDC23" s="56"/>
      <c r="NDI23" s="56"/>
      <c r="NDO23" s="56"/>
      <c r="NDU23" s="56"/>
      <c r="NEA23" s="56"/>
      <c r="NEG23" s="56"/>
      <c r="NEM23" s="56"/>
      <c r="NES23" s="56"/>
      <c r="NEY23" s="56"/>
      <c r="NFE23" s="56"/>
      <c r="NFK23" s="56"/>
      <c r="NFQ23" s="56"/>
      <c r="NFW23" s="56"/>
      <c r="NGC23" s="56"/>
      <c r="NGI23" s="56"/>
      <c r="NGO23" s="56"/>
      <c r="NGU23" s="56"/>
      <c r="NHA23" s="56"/>
      <c r="NHG23" s="56"/>
      <c r="NHM23" s="56"/>
      <c r="NHS23" s="56"/>
      <c r="NHY23" s="56"/>
      <c r="NIE23" s="56"/>
      <c r="NIK23" s="56"/>
      <c r="NIQ23" s="56"/>
      <c r="NIW23" s="56"/>
      <c r="NJC23" s="56"/>
      <c r="NJI23" s="56"/>
      <c r="NJO23" s="56"/>
      <c r="NJU23" s="56"/>
      <c r="NKA23" s="56"/>
      <c r="NKG23" s="56"/>
      <c r="NKM23" s="56"/>
      <c r="NKS23" s="56"/>
      <c r="NKY23" s="56"/>
      <c r="NLE23" s="56"/>
      <c r="NLK23" s="56"/>
      <c r="NLQ23" s="56"/>
      <c r="NLW23" s="56"/>
      <c r="NMC23" s="56"/>
      <c r="NMI23" s="56"/>
      <c r="NMO23" s="56"/>
      <c r="NMU23" s="56"/>
      <c r="NNA23" s="56"/>
      <c r="NNG23" s="56"/>
      <c r="NNM23" s="56"/>
      <c r="NNS23" s="56"/>
      <c r="NNY23" s="56"/>
      <c r="NOE23" s="56"/>
      <c r="NOK23" s="56"/>
      <c r="NOQ23" s="56"/>
      <c r="NOW23" s="56"/>
      <c r="NPC23" s="56"/>
      <c r="NPI23" s="56"/>
      <c r="NPO23" s="56"/>
      <c r="NPU23" s="56"/>
      <c r="NQA23" s="56"/>
      <c r="NQG23" s="56"/>
      <c r="NQM23" s="56"/>
      <c r="NQS23" s="56"/>
      <c r="NQY23" s="56"/>
      <c r="NRE23" s="56"/>
      <c r="NRK23" s="56"/>
      <c r="NRQ23" s="56"/>
      <c r="NRW23" s="56"/>
      <c r="NSC23" s="56"/>
      <c r="NSI23" s="56"/>
      <c r="NSO23" s="56"/>
      <c r="NSU23" s="56"/>
      <c r="NTA23" s="56"/>
      <c r="NTG23" s="56"/>
      <c r="NTM23" s="56"/>
      <c r="NTS23" s="56"/>
      <c r="NTY23" s="56"/>
      <c r="NUE23" s="56"/>
      <c r="NUK23" s="56"/>
      <c r="NUQ23" s="56"/>
      <c r="NUW23" s="56"/>
      <c r="NVC23" s="56"/>
      <c r="NVI23" s="56"/>
      <c r="NVO23" s="56"/>
      <c r="NVU23" s="56"/>
      <c r="NWA23" s="56"/>
      <c r="NWG23" s="56"/>
      <c r="NWM23" s="56"/>
      <c r="NWS23" s="56"/>
      <c r="NWY23" s="56"/>
      <c r="NXE23" s="56"/>
      <c r="NXK23" s="56"/>
      <c r="NXQ23" s="56"/>
      <c r="NXW23" s="56"/>
      <c r="NYC23" s="56"/>
      <c r="NYI23" s="56"/>
      <c r="NYO23" s="56"/>
      <c r="NYU23" s="56"/>
      <c r="NZA23" s="56"/>
      <c r="NZG23" s="56"/>
      <c r="NZM23" s="56"/>
      <c r="NZS23" s="56"/>
      <c r="NZY23" s="56"/>
      <c r="OAE23" s="56"/>
      <c r="OAK23" s="56"/>
      <c r="OAQ23" s="56"/>
      <c r="OAW23" s="56"/>
      <c r="OBC23" s="56"/>
      <c r="OBI23" s="56"/>
      <c r="OBO23" s="56"/>
      <c r="OBU23" s="56"/>
      <c r="OCA23" s="56"/>
      <c r="OCG23" s="56"/>
      <c r="OCM23" s="56"/>
      <c r="OCS23" s="56"/>
      <c r="OCY23" s="56"/>
      <c r="ODE23" s="56"/>
      <c r="ODK23" s="56"/>
      <c r="ODQ23" s="56"/>
      <c r="ODW23" s="56"/>
      <c r="OEC23" s="56"/>
      <c r="OEI23" s="56"/>
      <c r="OEO23" s="56"/>
      <c r="OEU23" s="56"/>
      <c r="OFA23" s="56"/>
      <c r="OFG23" s="56"/>
      <c r="OFM23" s="56"/>
      <c r="OFS23" s="56"/>
      <c r="OFY23" s="56"/>
      <c r="OGE23" s="56"/>
      <c r="OGK23" s="56"/>
      <c r="OGQ23" s="56"/>
      <c r="OGW23" s="56"/>
      <c r="OHC23" s="56"/>
      <c r="OHI23" s="56"/>
      <c r="OHO23" s="56"/>
      <c r="OHU23" s="56"/>
      <c r="OIA23" s="56"/>
      <c r="OIG23" s="56"/>
      <c r="OIM23" s="56"/>
      <c r="OIS23" s="56"/>
      <c r="OIY23" s="56"/>
      <c r="OJE23" s="56"/>
      <c r="OJK23" s="56"/>
      <c r="OJQ23" s="56"/>
      <c r="OJW23" s="56"/>
      <c r="OKC23" s="56"/>
      <c r="OKI23" s="56"/>
      <c r="OKO23" s="56"/>
      <c r="OKU23" s="56"/>
      <c r="OLA23" s="56"/>
      <c r="OLG23" s="56"/>
      <c r="OLM23" s="56"/>
      <c r="OLS23" s="56"/>
      <c r="OLY23" s="56"/>
      <c r="OME23" s="56"/>
      <c r="OMK23" s="56"/>
      <c r="OMQ23" s="56"/>
      <c r="OMW23" s="56"/>
      <c r="ONC23" s="56"/>
      <c r="ONI23" s="56"/>
      <c r="ONO23" s="56"/>
      <c r="ONU23" s="56"/>
      <c r="OOA23" s="56"/>
      <c r="OOG23" s="56"/>
      <c r="OOM23" s="56"/>
      <c r="OOS23" s="56"/>
      <c r="OOY23" s="56"/>
      <c r="OPE23" s="56"/>
      <c r="OPK23" s="56"/>
      <c r="OPQ23" s="56"/>
      <c r="OPW23" s="56"/>
      <c r="OQC23" s="56"/>
      <c r="OQI23" s="56"/>
      <c r="OQO23" s="56"/>
      <c r="OQU23" s="56"/>
      <c r="ORA23" s="56"/>
      <c r="ORG23" s="56"/>
      <c r="ORM23" s="56"/>
      <c r="ORS23" s="56"/>
      <c r="ORY23" s="56"/>
      <c r="OSE23" s="56"/>
      <c r="OSK23" s="56"/>
      <c r="OSQ23" s="56"/>
      <c r="OSW23" s="56"/>
      <c r="OTC23" s="56"/>
      <c r="OTI23" s="56"/>
      <c r="OTO23" s="56"/>
      <c r="OTU23" s="56"/>
      <c r="OUA23" s="56"/>
      <c r="OUG23" s="56"/>
      <c r="OUM23" s="56"/>
      <c r="OUS23" s="56"/>
      <c r="OUY23" s="56"/>
      <c r="OVE23" s="56"/>
      <c r="OVK23" s="56"/>
      <c r="OVQ23" s="56"/>
      <c r="OVW23" s="56"/>
      <c r="OWC23" s="56"/>
      <c r="OWI23" s="56"/>
      <c r="OWO23" s="56"/>
      <c r="OWU23" s="56"/>
      <c r="OXA23" s="56"/>
      <c r="OXG23" s="56"/>
      <c r="OXM23" s="56"/>
      <c r="OXS23" s="56"/>
      <c r="OXY23" s="56"/>
      <c r="OYE23" s="56"/>
      <c r="OYK23" s="56"/>
      <c r="OYQ23" s="56"/>
      <c r="OYW23" s="56"/>
      <c r="OZC23" s="56"/>
      <c r="OZI23" s="56"/>
      <c r="OZO23" s="56"/>
      <c r="OZU23" s="56"/>
      <c r="PAA23" s="56"/>
      <c r="PAG23" s="56"/>
      <c r="PAM23" s="56"/>
      <c r="PAS23" s="56"/>
      <c r="PAY23" s="56"/>
      <c r="PBE23" s="56"/>
      <c r="PBK23" s="56"/>
      <c r="PBQ23" s="56"/>
      <c r="PBW23" s="56"/>
      <c r="PCC23" s="56"/>
      <c r="PCI23" s="56"/>
      <c r="PCO23" s="56"/>
      <c r="PCU23" s="56"/>
      <c r="PDA23" s="56"/>
      <c r="PDG23" s="56"/>
      <c r="PDM23" s="56"/>
      <c r="PDS23" s="56"/>
      <c r="PDY23" s="56"/>
      <c r="PEE23" s="56"/>
      <c r="PEK23" s="56"/>
      <c r="PEQ23" s="56"/>
      <c r="PEW23" s="56"/>
      <c r="PFC23" s="56"/>
      <c r="PFI23" s="56"/>
      <c r="PFO23" s="56"/>
      <c r="PFU23" s="56"/>
      <c r="PGA23" s="56"/>
      <c r="PGG23" s="56"/>
      <c r="PGM23" s="56"/>
      <c r="PGS23" s="56"/>
      <c r="PGY23" s="56"/>
      <c r="PHE23" s="56"/>
      <c r="PHK23" s="56"/>
      <c r="PHQ23" s="56"/>
      <c r="PHW23" s="56"/>
      <c r="PIC23" s="56"/>
      <c r="PII23" s="56"/>
      <c r="PIO23" s="56"/>
      <c r="PIU23" s="56"/>
      <c r="PJA23" s="56"/>
      <c r="PJG23" s="56"/>
      <c r="PJM23" s="56"/>
      <c r="PJS23" s="56"/>
      <c r="PJY23" s="56"/>
      <c r="PKE23" s="56"/>
      <c r="PKK23" s="56"/>
      <c r="PKQ23" s="56"/>
      <c r="PKW23" s="56"/>
      <c r="PLC23" s="56"/>
      <c r="PLI23" s="56"/>
      <c r="PLO23" s="56"/>
      <c r="PLU23" s="56"/>
      <c r="PMA23" s="56"/>
      <c r="PMG23" s="56"/>
      <c r="PMM23" s="56"/>
      <c r="PMS23" s="56"/>
      <c r="PMY23" s="56"/>
      <c r="PNE23" s="56"/>
      <c r="PNK23" s="56"/>
      <c r="PNQ23" s="56"/>
      <c r="PNW23" s="56"/>
      <c r="POC23" s="56"/>
      <c r="POI23" s="56"/>
      <c r="POO23" s="56"/>
      <c r="POU23" s="56"/>
      <c r="PPA23" s="56"/>
      <c r="PPG23" s="56"/>
      <c r="PPM23" s="56"/>
      <c r="PPS23" s="56"/>
      <c r="PPY23" s="56"/>
      <c r="PQE23" s="56"/>
      <c r="PQK23" s="56"/>
      <c r="PQQ23" s="56"/>
      <c r="PQW23" s="56"/>
      <c r="PRC23" s="56"/>
      <c r="PRI23" s="56"/>
      <c r="PRO23" s="56"/>
      <c r="PRU23" s="56"/>
      <c r="PSA23" s="56"/>
      <c r="PSG23" s="56"/>
      <c r="PSM23" s="56"/>
      <c r="PSS23" s="56"/>
      <c r="PSY23" s="56"/>
      <c r="PTE23" s="56"/>
      <c r="PTK23" s="56"/>
      <c r="PTQ23" s="56"/>
      <c r="PTW23" s="56"/>
      <c r="PUC23" s="56"/>
      <c r="PUI23" s="56"/>
      <c r="PUO23" s="56"/>
      <c r="PUU23" s="56"/>
      <c r="PVA23" s="56"/>
      <c r="PVG23" s="56"/>
      <c r="PVM23" s="56"/>
      <c r="PVS23" s="56"/>
      <c r="PVY23" s="56"/>
      <c r="PWE23" s="56"/>
      <c r="PWK23" s="56"/>
      <c r="PWQ23" s="56"/>
      <c r="PWW23" s="56"/>
      <c r="PXC23" s="56"/>
      <c r="PXI23" s="56"/>
      <c r="PXO23" s="56"/>
      <c r="PXU23" s="56"/>
      <c r="PYA23" s="56"/>
      <c r="PYG23" s="56"/>
      <c r="PYM23" s="56"/>
      <c r="PYS23" s="56"/>
      <c r="PYY23" s="56"/>
      <c r="PZE23" s="56"/>
      <c r="PZK23" s="56"/>
      <c r="PZQ23" s="56"/>
      <c r="PZW23" s="56"/>
      <c r="QAC23" s="56"/>
      <c r="QAI23" s="56"/>
      <c r="QAO23" s="56"/>
      <c r="QAU23" s="56"/>
      <c r="QBA23" s="56"/>
      <c r="QBG23" s="56"/>
      <c r="QBM23" s="56"/>
      <c r="QBS23" s="56"/>
      <c r="QBY23" s="56"/>
      <c r="QCE23" s="56"/>
      <c r="QCK23" s="56"/>
      <c r="QCQ23" s="56"/>
      <c r="QCW23" s="56"/>
      <c r="QDC23" s="56"/>
      <c r="QDI23" s="56"/>
      <c r="QDO23" s="56"/>
      <c r="QDU23" s="56"/>
      <c r="QEA23" s="56"/>
      <c r="QEG23" s="56"/>
      <c r="QEM23" s="56"/>
      <c r="QES23" s="56"/>
      <c r="QEY23" s="56"/>
      <c r="QFE23" s="56"/>
      <c r="QFK23" s="56"/>
      <c r="QFQ23" s="56"/>
      <c r="QFW23" s="56"/>
      <c r="QGC23" s="56"/>
      <c r="QGI23" s="56"/>
      <c r="QGO23" s="56"/>
      <c r="QGU23" s="56"/>
      <c r="QHA23" s="56"/>
      <c r="QHG23" s="56"/>
      <c r="QHM23" s="56"/>
      <c r="QHS23" s="56"/>
      <c r="QHY23" s="56"/>
      <c r="QIE23" s="56"/>
      <c r="QIK23" s="56"/>
      <c r="QIQ23" s="56"/>
      <c r="QIW23" s="56"/>
      <c r="QJC23" s="56"/>
      <c r="QJI23" s="56"/>
      <c r="QJO23" s="56"/>
      <c r="QJU23" s="56"/>
      <c r="QKA23" s="56"/>
      <c r="QKG23" s="56"/>
      <c r="QKM23" s="56"/>
      <c r="QKS23" s="56"/>
      <c r="QKY23" s="56"/>
      <c r="QLE23" s="56"/>
      <c r="QLK23" s="56"/>
      <c r="QLQ23" s="56"/>
      <c r="QLW23" s="56"/>
      <c r="QMC23" s="56"/>
      <c r="QMI23" s="56"/>
      <c r="QMO23" s="56"/>
      <c r="QMU23" s="56"/>
      <c r="QNA23" s="56"/>
      <c r="QNG23" s="56"/>
      <c r="QNM23" s="56"/>
      <c r="QNS23" s="56"/>
      <c r="QNY23" s="56"/>
      <c r="QOE23" s="56"/>
      <c r="QOK23" s="56"/>
      <c r="QOQ23" s="56"/>
      <c r="QOW23" s="56"/>
      <c r="QPC23" s="56"/>
      <c r="QPI23" s="56"/>
      <c r="QPO23" s="56"/>
      <c r="QPU23" s="56"/>
      <c r="QQA23" s="56"/>
      <c r="QQG23" s="56"/>
      <c r="QQM23" s="56"/>
      <c r="QQS23" s="56"/>
      <c r="QQY23" s="56"/>
      <c r="QRE23" s="56"/>
      <c r="QRK23" s="56"/>
      <c r="QRQ23" s="56"/>
      <c r="QRW23" s="56"/>
      <c r="QSC23" s="56"/>
      <c r="QSI23" s="56"/>
      <c r="QSO23" s="56"/>
      <c r="QSU23" s="56"/>
      <c r="QTA23" s="56"/>
      <c r="QTG23" s="56"/>
      <c r="QTM23" s="56"/>
      <c r="QTS23" s="56"/>
      <c r="QTY23" s="56"/>
      <c r="QUE23" s="56"/>
      <c r="QUK23" s="56"/>
      <c r="QUQ23" s="56"/>
      <c r="QUW23" s="56"/>
      <c r="QVC23" s="56"/>
      <c r="QVI23" s="56"/>
      <c r="QVO23" s="56"/>
      <c r="QVU23" s="56"/>
      <c r="QWA23" s="56"/>
      <c r="QWG23" s="56"/>
      <c r="QWM23" s="56"/>
      <c r="QWS23" s="56"/>
      <c r="QWY23" s="56"/>
      <c r="QXE23" s="56"/>
      <c r="QXK23" s="56"/>
      <c r="QXQ23" s="56"/>
      <c r="QXW23" s="56"/>
      <c r="QYC23" s="56"/>
      <c r="QYI23" s="56"/>
      <c r="QYO23" s="56"/>
      <c r="QYU23" s="56"/>
      <c r="QZA23" s="56"/>
      <c r="QZG23" s="56"/>
      <c r="QZM23" s="56"/>
      <c r="QZS23" s="56"/>
      <c r="QZY23" s="56"/>
      <c r="RAE23" s="56"/>
      <c r="RAK23" s="56"/>
      <c r="RAQ23" s="56"/>
      <c r="RAW23" s="56"/>
      <c r="RBC23" s="56"/>
      <c r="RBI23" s="56"/>
      <c r="RBO23" s="56"/>
      <c r="RBU23" s="56"/>
      <c r="RCA23" s="56"/>
      <c r="RCG23" s="56"/>
      <c r="RCM23" s="56"/>
      <c r="RCS23" s="56"/>
      <c r="RCY23" s="56"/>
      <c r="RDE23" s="56"/>
      <c r="RDK23" s="56"/>
      <c r="RDQ23" s="56"/>
      <c r="RDW23" s="56"/>
      <c r="REC23" s="56"/>
      <c r="REI23" s="56"/>
      <c r="REO23" s="56"/>
      <c r="REU23" s="56"/>
      <c r="RFA23" s="56"/>
      <c r="RFG23" s="56"/>
      <c r="RFM23" s="56"/>
      <c r="RFS23" s="56"/>
      <c r="RFY23" s="56"/>
      <c r="RGE23" s="56"/>
      <c r="RGK23" s="56"/>
      <c r="RGQ23" s="56"/>
      <c r="RGW23" s="56"/>
      <c r="RHC23" s="56"/>
      <c r="RHI23" s="56"/>
      <c r="RHO23" s="56"/>
      <c r="RHU23" s="56"/>
      <c r="RIA23" s="56"/>
      <c r="RIG23" s="56"/>
      <c r="RIM23" s="56"/>
      <c r="RIS23" s="56"/>
      <c r="RIY23" s="56"/>
      <c r="RJE23" s="56"/>
      <c r="RJK23" s="56"/>
      <c r="RJQ23" s="56"/>
      <c r="RJW23" s="56"/>
      <c r="RKC23" s="56"/>
      <c r="RKI23" s="56"/>
      <c r="RKO23" s="56"/>
      <c r="RKU23" s="56"/>
      <c r="RLA23" s="56"/>
      <c r="RLG23" s="56"/>
      <c r="RLM23" s="56"/>
      <c r="RLS23" s="56"/>
      <c r="RLY23" s="56"/>
      <c r="RME23" s="56"/>
      <c r="RMK23" s="56"/>
      <c r="RMQ23" s="56"/>
      <c r="RMW23" s="56"/>
      <c r="RNC23" s="56"/>
      <c r="RNI23" s="56"/>
      <c r="RNO23" s="56"/>
      <c r="RNU23" s="56"/>
      <c r="ROA23" s="56"/>
      <c r="ROG23" s="56"/>
      <c r="ROM23" s="56"/>
      <c r="ROS23" s="56"/>
      <c r="ROY23" s="56"/>
      <c r="RPE23" s="56"/>
      <c r="RPK23" s="56"/>
      <c r="RPQ23" s="56"/>
      <c r="RPW23" s="56"/>
      <c r="RQC23" s="56"/>
      <c r="RQI23" s="56"/>
      <c r="RQO23" s="56"/>
      <c r="RQU23" s="56"/>
      <c r="RRA23" s="56"/>
      <c r="RRG23" s="56"/>
      <c r="RRM23" s="56"/>
      <c r="RRS23" s="56"/>
      <c r="RRY23" s="56"/>
      <c r="RSE23" s="56"/>
      <c r="RSK23" s="56"/>
      <c r="RSQ23" s="56"/>
      <c r="RSW23" s="56"/>
      <c r="RTC23" s="56"/>
      <c r="RTI23" s="56"/>
      <c r="RTO23" s="56"/>
      <c r="RTU23" s="56"/>
      <c r="RUA23" s="56"/>
      <c r="RUG23" s="56"/>
      <c r="RUM23" s="56"/>
      <c r="RUS23" s="56"/>
      <c r="RUY23" s="56"/>
      <c r="RVE23" s="56"/>
      <c r="RVK23" s="56"/>
      <c r="RVQ23" s="56"/>
      <c r="RVW23" s="56"/>
      <c r="RWC23" s="56"/>
      <c r="RWI23" s="56"/>
      <c r="RWO23" s="56"/>
      <c r="RWU23" s="56"/>
      <c r="RXA23" s="56"/>
      <c r="RXG23" s="56"/>
      <c r="RXM23" s="56"/>
      <c r="RXS23" s="56"/>
      <c r="RXY23" s="56"/>
      <c r="RYE23" s="56"/>
      <c r="RYK23" s="56"/>
      <c r="RYQ23" s="56"/>
      <c r="RYW23" s="56"/>
      <c r="RZC23" s="56"/>
      <c r="RZI23" s="56"/>
      <c r="RZO23" s="56"/>
      <c r="RZU23" s="56"/>
      <c r="SAA23" s="56"/>
      <c r="SAG23" s="56"/>
      <c r="SAM23" s="56"/>
      <c r="SAS23" s="56"/>
      <c r="SAY23" s="56"/>
      <c r="SBE23" s="56"/>
      <c r="SBK23" s="56"/>
      <c r="SBQ23" s="56"/>
      <c r="SBW23" s="56"/>
      <c r="SCC23" s="56"/>
      <c r="SCI23" s="56"/>
      <c r="SCO23" s="56"/>
      <c r="SCU23" s="56"/>
      <c r="SDA23" s="56"/>
      <c r="SDG23" s="56"/>
      <c r="SDM23" s="56"/>
      <c r="SDS23" s="56"/>
      <c r="SDY23" s="56"/>
      <c r="SEE23" s="56"/>
      <c r="SEK23" s="56"/>
      <c r="SEQ23" s="56"/>
      <c r="SEW23" s="56"/>
      <c r="SFC23" s="56"/>
      <c r="SFI23" s="56"/>
      <c r="SFO23" s="56"/>
      <c r="SFU23" s="56"/>
      <c r="SGA23" s="56"/>
      <c r="SGG23" s="56"/>
      <c r="SGM23" s="56"/>
      <c r="SGS23" s="56"/>
      <c r="SGY23" s="56"/>
      <c r="SHE23" s="56"/>
      <c r="SHK23" s="56"/>
      <c r="SHQ23" s="56"/>
      <c r="SHW23" s="56"/>
      <c r="SIC23" s="56"/>
      <c r="SII23" s="56"/>
      <c r="SIO23" s="56"/>
      <c r="SIU23" s="56"/>
      <c r="SJA23" s="56"/>
      <c r="SJG23" s="56"/>
      <c r="SJM23" s="56"/>
      <c r="SJS23" s="56"/>
      <c r="SJY23" s="56"/>
      <c r="SKE23" s="56"/>
      <c r="SKK23" s="56"/>
      <c r="SKQ23" s="56"/>
      <c r="SKW23" s="56"/>
      <c r="SLC23" s="56"/>
      <c r="SLI23" s="56"/>
      <c r="SLO23" s="56"/>
      <c r="SLU23" s="56"/>
      <c r="SMA23" s="56"/>
      <c r="SMG23" s="56"/>
      <c r="SMM23" s="56"/>
      <c r="SMS23" s="56"/>
      <c r="SMY23" s="56"/>
      <c r="SNE23" s="56"/>
      <c r="SNK23" s="56"/>
      <c r="SNQ23" s="56"/>
      <c r="SNW23" s="56"/>
      <c r="SOC23" s="56"/>
      <c r="SOI23" s="56"/>
      <c r="SOO23" s="56"/>
      <c r="SOU23" s="56"/>
      <c r="SPA23" s="56"/>
      <c r="SPG23" s="56"/>
      <c r="SPM23" s="56"/>
      <c r="SPS23" s="56"/>
      <c r="SPY23" s="56"/>
      <c r="SQE23" s="56"/>
      <c r="SQK23" s="56"/>
      <c r="SQQ23" s="56"/>
      <c r="SQW23" s="56"/>
      <c r="SRC23" s="56"/>
      <c r="SRI23" s="56"/>
      <c r="SRO23" s="56"/>
      <c r="SRU23" s="56"/>
      <c r="SSA23" s="56"/>
      <c r="SSG23" s="56"/>
      <c r="SSM23" s="56"/>
      <c r="SSS23" s="56"/>
      <c r="SSY23" s="56"/>
      <c r="STE23" s="56"/>
      <c r="STK23" s="56"/>
      <c r="STQ23" s="56"/>
      <c r="STW23" s="56"/>
      <c r="SUC23" s="56"/>
      <c r="SUI23" s="56"/>
      <c r="SUO23" s="56"/>
      <c r="SUU23" s="56"/>
      <c r="SVA23" s="56"/>
      <c r="SVG23" s="56"/>
      <c r="SVM23" s="56"/>
      <c r="SVS23" s="56"/>
      <c r="SVY23" s="56"/>
      <c r="SWE23" s="56"/>
      <c r="SWK23" s="56"/>
      <c r="SWQ23" s="56"/>
      <c r="SWW23" s="56"/>
      <c r="SXC23" s="56"/>
      <c r="SXI23" s="56"/>
      <c r="SXO23" s="56"/>
      <c r="SXU23" s="56"/>
      <c r="SYA23" s="56"/>
      <c r="SYG23" s="56"/>
      <c r="SYM23" s="56"/>
      <c r="SYS23" s="56"/>
      <c r="SYY23" s="56"/>
      <c r="SZE23" s="56"/>
      <c r="SZK23" s="56"/>
      <c r="SZQ23" s="56"/>
      <c r="SZW23" s="56"/>
      <c r="TAC23" s="56"/>
      <c r="TAI23" s="56"/>
      <c r="TAO23" s="56"/>
      <c r="TAU23" s="56"/>
      <c r="TBA23" s="56"/>
      <c r="TBG23" s="56"/>
      <c r="TBM23" s="56"/>
      <c r="TBS23" s="56"/>
      <c r="TBY23" s="56"/>
      <c r="TCE23" s="56"/>
      <c r="TCK23" s="56"/>
      <c r="TCQ23" s="56"/>
      <c r="TCW23" s="56"/>
      <c r="TDC23" s="56"/>
      <c r="TDI23" s="56"/>
      <c r="TDO23" s="56"/>
      <c r="TDU23" s="56"/>
      <c r="TEA23" s="56"/>
      <c r="TEG23" s="56"/>
      <c r="TEM23" s="56"/>
      <c r="TES23" s="56"/>
      <c r="TEY23" s="56"/>
      <c r="TFE23" s="56"/>
      <c r="TFK23" s="56"/>
      <c r="TFQ23" s="56"/>
      <c r="TFW23" s="56"/>
      <c r="TGC23" s="56"/>
      <c r="TGI23" s="56"/>
      <c r="TGO23" s="56"/>
      <c r="TGU23" s="56"/>
      <c r="THA23" s="56"/>
      <c r="THG23" s="56"/>
      <c r="THM23" s="56"/>
      <c r="THS23" s="56"/>
      <c r="THY23" s="56"/>
      <c r="TIE23" s="56"/>
      <c r="TIK23" s="56"/>
      <c r="TIQ23" s="56"/>
      <c r="TIW23" s="56"/>
      <c r="TJC23" s="56"/>
      <c r="TJI23" s="56"/>
      <c r="TJO23" s="56"/>
      <c r="TJU23" s="56"/>
      <c r="TKA23" s="56"/>
      <c r="TKG23" s="56"/>
      <c r="TKM23" s="56"/>
      <c r="TKS23" s="56"/>
      <c r="TKY23" s="56"/>
      <c r="TLE23" s="56"/>
      <c r="TLK23" s="56"/>
      <c r="TLQ23" s="56"/>
      <c r="TLW23" s="56"/>
      <c r="TMC23" s="56"/>
      <c r="TMI23" s="56"/>
      <c r="TMO23" s="56"/>
      <c r="TMU23" s="56"/>
      <c r="TNA23" s="56"/>
      <c r="TNG23" s="56"/>
      <c r="TNM23" s="56"/>
      <c r="TNS23" s="56"/>
      <c r="TNY23" s="56"/>
      <c r="TOE23" s="56"/>
      <c r="TOK23" s="56"/>
      <c r="TOQ23" s="56"/>
      <c r="TOW23" s="56"/>
      <c r="TPC23" s="56"/>
      <c r="TPI23" s="56"/>
      <c r="TPO23" s="56"/>
      <c r="TPU23" s="56"/>
      <c r="TQA23" s="56"/>
      <c r="TQG23" s="56"/>
      <c r="TQM23" s="56"/>
      <c r="TQS23" s="56"/>
      <c r="TQY23" s="56"/>
      <c r="TRE23" s="56"/>
      <c r="TRK23" s="56"/>
      <c r="TRQ23" s="56"/>
      <c r="TRW23" s="56"/>
      <c r="TSC23" s="56"/>
      <c r="TSI23" s="56"/>
      <c r="TSO23" s="56"/>
      <c r="TSU23" s="56"/>
      <c r="TTA23" s="56"/>
      <c r="TTG23" s="56"/>
      <c r="TTM23" s="56"/>
      <c r="TTS23" s="56"/>
      <c r="TTY23" s="56"/>
      <c r="TUE23" s="56"/>
      <c r="TUK23" s="56"/>
      <c r="TUQ23" s="56"/>
      <c r="TUW23" s="56"/>
      <c r="TVC23" s="56"/>
      <c r="TVI23" s="56"/>
      <c r="TVO23" s="56"/>
      <c r="TVU23" s="56"/>
      <c r="TWA23" s="56"/>
      <c r="TWG23" s="56"/>
      <c r="TWM23" s="56"/>
      <c r="TWS23" s="56"/>
      <c r="TWY23" s="56"/>
      <c r="TXE23" s="56"/>
      <c r="TXK23" s="56"/>
      <c r="TXQ23" s="56"/>
      <c r="TXW23" s="56"/>
      <c r="TYC23" s="56"/>
      <c r="TYI23" s="56"/>
      <c r="TYO23" s="56"/>
      <c r="TYU23" s="56"/>
      <c r="TZA23" s="56"/>
      <c r="TZG23" s="56"/>
      <c r="TZM23" s="56"/>
      <c r="TZS23" s="56"/>
      <c r="TZY23" s="56"/>
      <c r="UAE23" s="56"/>
      <c r="UAK23" s="56"/>
      <c r="UAQ23" s="56"/>
      <c r="UAW23" s="56"/>
      <c r="UBC23" s="56"/>
      <c r="UBI23" s="56"/>
      <c r="UBO23" s="56"/>
      <c r="UBU23" s="56"/>
      <c r="UCA23" s="56"/>
      <c r="UCG23" s="56"/>
      <c r="UCM23" s="56"/>
      <c r="UCS23" s="56"/>
      <c r="UCY23" s="56"/>
      <c r="UDE23" s="56"/>
      <c r="UDK23" s="56"/>
      <c r="UDQ23" s="56"/>
      <c r="UDW23" s="56"/>
      <c r="UEC23" s="56"/>
      <c r="UEI23" s="56"/>
      <c r="UEO23" s="56"/>
      <c r="UEU23" s="56"/>
      <c r="UFA23" s="56"/>
      <c r="UFG23" s="56"/>
      <c r="UFM23" s="56"/>
      <c r="UFS23" s="56"/>
      <c r="UFY23" s="56"/>
      <c r="UGE23" s="56"/>
      <c r="UGK23" s="56"/>
      <c r="UGQ23" s="56"/>
      <c r="UGW23" s="56"/>
      <c r="UHC23" s="56"/>
      <c r="UHI23" s="56"/>
      <c r="UHO23" s="56"/>
      <c r="UHU23" s="56"/>
      <c r="UIA23" s="56"/>
      <c r="UIG23" s="56"/>
      <c r="UIM23" s="56"/>
      <c r="UIS23" s="56"/>
      <c r="UIY23" s="56"/>
      <c r="UJE23" s="56"/>
      <c r="UJK23" s="56"/>
      <c r="UJQ23" s="56"/>
      <c r="UJW23" s="56"/>
      <c r="UKC23" s="56"/>
      <c r="UKI23" s="56"/>
      <c r="UKO23" s="56"/>
      <c r="UKU23" s="56"/>
      <c r="ULA23" s="56"/>
      <c r="ULG23" s="56"/>
      <c r="ULM23" s="56"/>
      <c r="ULS23" s="56"/>
      <c r="ULY23" s="56"/>
      <c r="UME23" s="56"/>
      <c r="UMK23" s="56"/>
      <c r="UMQ23" s="56"/>
      <c r="UMW23" s="56"/>
      <c r="UNC23" s="56"/>
      <c r="UNI23" s="56"/>
      <c r="UNO23" s="56"/>
      <c r="UNU23" s="56"/>
      <c r="UOA23" s="56"/>
      <c r="UOG23" s="56"/>
      <c r="UOM23" s="56"/>
      <c r="UOS23" s="56"/>
      <c r="UOY23" s="56"/>
      <c r="UPE23" s="56"/>
      <c r="UPK23" s="56"/>
      <c r="UPQ23" s="56"/>
      <c r="UPW23" s="56"/>
      <c r="UQC23" s="56"/>
      <c r="UQI23" s="56"/>
      <c r="UQO23" s="56"/>
      <c r="UQU23" s="56"/>
      <c r="URA23" s="56"/>
      <c r="URG23" s="56"/>
      <c r="URM23" s="56"/>
      <c r="URS23" s="56"/>
      <c r="URY23" s="56"/>
      <c r="USE23" s="56"/>
      <c r="USK23" s="56"/>
      <c r="USQ23" s="56"/>
      <c r="USW23" s="56"/>
      <c r="UTC23" s="56"/>
      <c r="UTI23" s="56"/>
      <c r="UTO23" s="56"/>
      <c r="UTU23" s="56"/>
      <c r="UUA23" s="56"/>
      <c r="UUG23" s="56"/>
      <c r="UUM23" s="56"/>
      <c r="UUS23" s="56"/>
      <c r="UUY23" s="56"/>
      <c r="UVE23" s="56"/>
      <c r="UVK23" s="56"/>
      <c r="UVQ23" s="56"/>
      <c r="UVW23" s="56"/>
      <c r="UWC23" s="56"/>
      <c r="UWI23" s="56"/>
      <c r="UWO23" s="56"/>
      <c r="UWU23" s="56"/>
      <c r="UXA23" s="56"/>
      <c r="UXG23" s="56"/>
      <c r="UXM23" s="56"/>
      <c r="UXS23" s="56"/>
      <c r="UXY23" s="56"/>
      <c r="UYE23" s="56"/>
      <c r="UYK23" s="56"/>
      <c r="UYQ23" s="56"/>
      <c r="UYW23" s="56"/>
      <c r="UZC23" s="56"/>
      <c r="UZI23" s="56"/>
      <c r="UZO23" s="56"/>
      <c r="UZU23" s="56"/>
      <c r="VAA23" s="56"/>
      <c r="VAG23" s="56"/>
      <c r="VAM23" s="56"/>
      <c r="VAS23" s="56"/>
      <c r="VAY23" s="56"/>
      <c r="VBE23" s="56"/>
      <c r="VBK23" s="56"/>
      <c r="VBQ23" s="56"/>
      <c r="VBW23" s="56"/>
      <c r="VCC23" s="56"/>
      <c r="VCI23" s="56"/>
      <c r="VCO23" s="56"/>
      <c r="VCU23" s="56"/>
      <c r="VDA23" s="56"/>
      <c r="VDG23" s="56"/>
      <c r="VDM23" s="56"/>
      <c r="VDS23" s="56"/>
      <c r="VDY23" s="56"/>
      <c r="VEE23" s="56"/>
      <c r="VEK23" s="56"/>
      <c r="VEQ23" s="56"/>
      <c r="VEW23" s="56"/>
      <c r="VFC23" s="56"/>
      <c r="VFI23" s="56"/>
      <c r="VFO23" s="56"/>
      <c r="VFU23" s="56"/>
      <c r="VGA23" s="56"/>
      <c r="VGG23" s="56"/>
      <c r="VGM23" s="56"/>
      <c r="VGS23" s="56"/>
      <c r="VGY23" s="56"/>
      <c r="VHE23" s="56"/>
      <c r="VHK23" s="56"/>
      <c r="VHQ23" s="56"/>
      <c r="VHW23" s="56"/>
      <c r="VIC23" s="56"/>
      <c r="VII23" s="56"/>
      <c r="VIO23" s="56"/>
      <c r="VIU23" s="56"/>
      <c r="VJA23" s="56"/>
      <c r="VJG23" s="56"/>
      <c r="VJM23" s="56"/>
      <c r="VJS23" s="56"/>
      <c r="VJY23" s="56"/>
      <c r="VKE23" s="56"/>
      <c r="VKK23" s="56"/>
      <c r="VKQ23" s="56"/>
      <c r="VKW23" s="56"/>
      <c r="VLC23" s="56"/>
      <c r="VLI23" s="56"/>
      <c r="VLO23" s="56"/>
      <c r="VLU23" s="56"/>
      <c r="VMA23" s="56"/>
      <c r="VMG23" s="56"/>
      <c r="VMM23" s="56"/>
      <c r="VMS23" s="56"/>
      <c r="VMY23" s="56"/>
      <c r="VNE23" s="56"/>
      <c r="VNK23" s="56"/>
      <c r="VNQ23" s="56"/>
      <c r="VNW23" s="56"/>
      <c r="VOC23" s="56"/>
      <c r="VOI23" s="56"/>
      <c r="VOO23" s="56"/>
      <c r="VOU23" s="56"/>
      <c r="VPA23" s="56"/>
      <c r="VPG23" s="56"/>
      <c r="VPM23" s="56"/>
      <c r="VPS23" s="56"/>
      <c r="VPY23" s="56"/>
      <c r="VQE23" s="56"/>
      <c r="VQK23" s="56"/>
      <c r="VQQ23" s="56"/>
      <c r="VQW23" s="56"/>
      <c r="VRC23" s="56"/>
      <c r="VRI23" s="56"/>
      <c r="VRO23" s="56"/>
      <c r="VRU23" s="56"/>
      <c r="VSA23" s="56"/>
      <c r="VSG23" s="56"/>
      <c r="VSM23" s="56"/>
      <c r="VSS23" s="56"/>
      <c r="VSY23" s="56"/>
      <c r="VTE23" s="56"/>
      <c r="VTK23" s="56"/>
      <c r="VTQ23" s="56"/>
      <c r="VTW23" s="56"/>
      <c r="VUC23" s="56"/>
      <c r="VUI23" s="56"/>
      <c r="VUO23" s="56"/>
      <c r="VUU23" s="56"/>
      <c r="VVA23" s="56"/>
      <c r="VVG23" s="56"/>
      <c r="VVM23" s="56"/>
      <c r="VVS23" s="56"/>
      <c r="VVY23" s="56"/>
      <c r="VWE23" s="56"/>
      <c r="VWK23" s="56"/>
      <c r="VWQ23" s="56"/>
      <c r="VWW23" s="56"/>
      <c r="VXC23" s="56"/>
      <c r="VXI23" s="56"/>
      <c r="VXO23" s="56"/>
      <c r="VXU23" s="56"/>
      <c r="VYA23" s="56"/>
      <c r="VYG23" s="56"/>
      <c r="VYM23" s="56"/>
      <c r="VYS23" s="56"/>
      <c r="VYY23" s="56"/>
      <c r="VZE23" s="56"/>
      <c r="VZK23" s="56"/>
      <c r="VZQ23" s="56"/>
      <c r="VZW23" s="56"/>
      <c r="WAC23" s="56"/>
      <c r="WAI23" s="56"/>
      <c r="WAO23" s="56"/>
      <c r="WAU23" s="56"/>
      <c r="WBA23" s="56"/>
      <c r="WBG23" s="56"/>
      <c r="WBM23" s="56"/>
      <c r="WBS23" s="56"/>
      <c r="WBY23" s="56"/>
      <c r="WCE23" s="56"/>
      <c r="WCK23" s="56"/>
      <c r="WCQ23" s="56"/>
      <c r="WCW23" s="56"/>
      <c r="WDC23" s="56"/>
      <c r="WDI23" s="56"/>
      <c r="WDO23" s="56"/>
      <c r="WDU23" s="56"/>
      <c r="WEA23" s="56"/>
      <c r="WEG23" s="56"/>
      <c r="WEM23" s="56"/>
      <c r="WES23" s="56"/>
      <c r="WEY23" s="56"/>
      <c r="WFE23" s="56"/>
      <c r="WFK23" s="56"/>
      <c r="WFQ23" s="56"/>
      <c r="WFW23" s="56"/>
      <c r="WGC23" s="56"/>
      <c r="WGI23" s="56"/>
      <c r="WGO23" s="56"/>
      <c r="WGU23" s="56"/>
      <c r="WHA23" s="56"/>
      <c r="WHG23" s="56"/>
      <c r="WHM23" s="56"/>
      <c r="WHS23" s="56"/>
      <c r="WHY23" s="56"/>
      <c r="WIE23" s="56"/>
      <c r="WIK23" s="56"/>
      <c r="WIQ23" s="56"/>
      <c r="WIW23" s="56"/>
      <c r="WJC23" s="56"/>
      <c r="WJI23" s="56"/>
      <c r="WJO23" s="56"/>
      <c r="WJU23" s="56"/>
      <c r="WKA23" s="56"/>
      <c r="WKG23" s="56"/>
      <c r="WKM23" s="56"/>
      <c r="WKS23" s="56"/>
      <c r="WKY23" s="56"/>
      <c r="WLE23" s="56"/>
      <c r="WLK23" s="56"/>
      <c r="WLQ23" s="56"/>
      <c r="WLW23" s="56"/>
      <c r="WMC23" s="56"/>
      <c r="WMI23" s="56"/>
      <c r="WMO23" s="56"/>
      <c r="WMU23" s="56"/>
      <c r="WNA23" s="56"/>
      <c r="WNG23" s="56"/>
      <c r="WNM23" s="56"/>
      <c r="WNS23" s="56"/>
      <c r="WNY23" s="56"/>
      <c r="WOE23" s="56"/>
      <c r="WOK23" s="56"/>
      <c r="WOQ23" s="56"/>
      <c r="WOW23" s="56"/>
      <c r="WPC23" s="56"/>
      <c r="WPI23" s="56"/>
      <c r="WPO23" s="56"/>
      <c r="WPU23" s="56"/>
      <c r="WQA23" s="56"/>
      <c r="WQG23" s="56"/>
      <c r="WQM23" s="56"/>
      <c r="WQS23" s="56"/>
      <c r="WQY23" s="56"/>
      <c r="WRE23" s="56"/>
      <c r="WRK23" s="56"/>
      <c r="WRQ23" s="56"/>
      <c r="WRW23" s="56"/>
      <c r="WSC23" s="56"/>
      <c r="WSI23" s="56"/>
      <c r="WSO23" s="56"/>
      <c r="WSU23" s="56"/>
      <c r="WTA23" s="56"/>
      <c r="WTG23" s="56"/>
      <c r="WTM23" s="56"/>
      <c r="WTS23" s="56"/>
      <c r="WTY23" s="56"/>
      <c r="WUE23" s="56"/>
      <c r="WUK23" s="56"/>
      <c r="WUQ23" s="56"/>
      <c r="WUW23" s="56"/>
      <c r="WVC23" s="56"/>
      <c r="WVI23" s="56"/>
      <c r="WVO23" s="56"/>
      <c r="WVU23" s="56"/>
      <c r="WWA23" s="56"/>
      <c r="WWG23" s="56"/>
      <c r="WWM23" s="56"/>
      <c r="WWS23" s="56"/>
      <c r="WWY23" s="56"/>
      <c r="WXE23" s="56"/>
      <c r="WXK23" s="56"/>
      <c r="WXQ23" s="56"/>
      <c r="WXW23" s="56"/>
      <c r="WYC23" s="56"/>
      <c r="WYI23" s="56"/>
      <c r="WYO23" s="56"/>
      <c r="WYU23" s="56"/>
      <c r="WZA23" s="56"/>
      <c r="WZG23" s="56"/>
      <c r="WZM23" s="56"/>
      <c r="WZS23" s="56"/>
      <c r="WZY23" s="56"/>
      <c r="XAE23" s="56"/>
      <c r="XAK23" s="56"/>
      <c r="XAQ23" s="56"/>
      <c r="XAW23" s="56"/>
      <c r="XBC23" s="56"/>
      <c r="XBI23" s="56"/>
      <c r="XBO23" s="56"/>
      <c r="XBU23" s="56"/>
      <c r="XCA23" s="56"/>
      <c r="XCG23" s="56"/>
      <c r="XCM23" s="56"/>
      <c r="XCS23" s="56"/>
      <c r="XCY23" s="56"/>
      <c r="XDE23" s="56"/>
      <c r="XDK23" s="56"/>
      <c r="XDQ23" s="56"/>
      <c r="XDW23" s="56"/>
      <c r="XEC23" s="56"/>
      <c r="XEI23" s="56"/>
      <c r="XEO23" s="56"/>
      <c r="XEU23" s="56"/>
      <c r="XFA23" s="56"/>
    </row>
    <row r="24" spans="1:1021 1027:2047 2053:3067 3073:4093 4099:5119 5125:6139 6145:7165 7171:8191 8197:9211 9217:10237 10243:11263 11269:12283 12289:13309 13315:14335 14341:15355 15361:16381" ht="15.6" x14ac:dyDescent="0.3">
      <c r="B24" s="58"/>
      <c r="C24" s="60" t="s">
        <v>263</v>
      </c>
      <c r="D24" s="58"/>
      <c r="E24" s="58"/>
      <c r="F24" s="58"/>
      <c r="G24" s="58"/>
      <c r="H24" s="58"/>
      <c r="I24" s="58"/>
    </row>
    <row r="25" spans="1:1021 1027:2047 2053:3067 3073:4093 4099:5119 5125:6139 6145:7165 7171:8191 8197:9211 9217:10237 10243:11263 11269:12283 12289:13309 13315:14335 14341:15355 15361:16381" ht="15.6" x14ac:dyDescent="0.3">
      <c r="B25" s="58"/>
      <c r="C25" s="60" t="s">
        <v>264</v>
      </c>
      <c r="D25" s="58"/>
      <c r="E25" s="58"/>
      <c r="F25" s="58"/>
      <c r="G25" s="58"/>
      <c r="H25" s="58"/>
      <c r="I25" s="58"/>
    </row>
    <row r="26" spans="1:1021 1027:2047 2053:3067 3073:4093 4099:5119 5125:6139 6145:7165 7171:8191 8197:9211 9217:10237 10243:11263 11269:12283 12289:13309 13315:14335 14341:15355 15361:16381" ht="15.75" x14ac:dyDescent="0.25">
      <c r="B26" s="58"/>
      <c r="C26" s="60"/>
      <c r="D26" s="58"/>
      <c r="E26" s="58"/>
      <c r="F26" s="58"/>
      <c r="G26" s="58"/>
      <c r="H26" s="58"/>
      <c r="I26" s="58"/>
    </row>
    <row r="27" spans="1:1021 1027:2047 2053:3067 3073:4093 4099:5119 5125:6139 6145:7165 7171:8191 8197:9211 9217:10237 10243:11263 11269:12283 12289:13309 13315:14335 14341:15355 15361:16381" x14ac:dyDescent="0.3">
      <c r="B27" s="58"/>
      <c r="C27" s="58" t="s">
        <v>285</v>
      </c>
      <c r="D27" s="58"/>
      <c r="E27" s="58"/>
      <c r="F27" s="58"/>
      <c r="G27" s="58"/>
      <c r="H27" s="58"/>
      <c r="I27" s="58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26" sqref="I26"/>
    </sheetView>
  </sheetViews>
  <sheetFormatPr baseColWidth="10" defaultRowHeight="14.4" x14ac:dyDescent="0.3"/>
  <cols>
    <col min="1" max="7" width="11.5546875" customWidth="1"/>
  </cols>
  <sheetData>
    <row r="1" spans="1:7" s="20" customFormat="1" ht="31.5" customHeight="1" x14ac:dyDescent="0.3">
      <c r="A1" s="19"/>
      <c r="B1" s="68" t="s">
        <v>35</v>
      </c>
      <c r="C1" s="69"/>
      <c r="D1" s="68" t="s">
        <v>36</v>
      </c>
      <c r="E1" s="69"/>
      <c r="F1" s="68" t="s">
        <v>37</v>
      </c>
      <c r="G1" s="70"/>
    </row>
    <row r="2" spans="1:7" s="24" customFormat="1" ht="15" x14ac:dyDescent="0.25">
      <c r="A2" s="16"/>
      <c r="B2" s="21" t="s">
        <v>33</v>
      </c>
      <c r="C2" s="22" t="s">
        <v>34</v>
      </c>
      <c r="D2" s="21" t="s">
        <v>33</v>
      </c>
      <c r="E2" s="22" t="s">
        <v>34</v>
      </c>
      <c r="F2" s="21" t="s">
        <v>33</v>
      </c>
      <c r="G2" s="23" t="s">
        <v>34</v>
      </c>
    </row>
    <row r="3" spans="1:7" ht="15" hidden="1" x14ac:dyDescent="0.25">
      <c r="A3" s="13" t="s">
        <v>20</v>
      </c>
      <c r="B3" s="13" t="s">
        <v>21</v>
      </c>
      <c r="C3" s="14" t="s">
        <v>22</v>
      </c>
      <c r="D3" s="13" t="s">
        <v>23</v>
      </c>
      <c r="E3" s="14" t="s">
        <v>24</v>
      </c>
      <c r="F3" s="13" t="s">
        <v>25</v>
      </c>
      <c r="G3" s="15" t="s">
        <v>26</v>
      </c>
    </row>
    <row r="4" spans="1:7" ht="15" x14ac:dyDescent="0.25">
      <c r="A4" s="13" t="s">
        <v>30</v>
      </c>
      <c r="B4" s="13">
        <v>4</v>
      </c>
      <c r="C4" s="14">
        <v>188</v>
      </c>
      <c r="D4" s="13">
        <v>2</v>
      </c>
      <c r="E4" s="14">
        <v>55</v>
      </c>
      <c r="F4" s="13">
        <v>1</v>
      </c>
      <c r="G4" s="15">
        <v>11</v>
      </c>
    </row>
    <row r="5" spans="1:7" x14ac:dyDescent="0.3">
      <c r="A5" s="13" t="s">
        <v>31</v>
      </c>
      <c r="B5" s="13">
        <v>2</v>
      </c>
      <c r="C5" s="14">
        <v>151</v>
      </c>
      <c r="D5" s="13">
        <v>0</v>
      </c>
      <c r="E5" s="14">
        <v>0</v>
      </c>
      <c r="F5" s="13">
        <v>1</v>
      </c>
      <c r="G5" s="15">
        <v>4</v>
      </c>
    </row>
    <row r="6" spans="1:7" ht="15" x14ac:dyDescent="0.25">
      <c r="A6" s="17" t="s">
        <v>32</v>
      </c>
      <c r="B6" s="17">
        <v>2</v>
      </c>
      <c r="C6" s="12">
        <v>121</v>
      </c>
      <c r="D6" s="17">
        <v>1</v>
      </c>
      <c r="E6" s="12">
        <v>21</v>
      </c>
      <c r="F6" s="17">
        <v>9</v>
      </c>
      <c r="G6" s="18">
        <v>57</v>
      </c>
    </row>
    <row r="7" spans="1:7" ht="15" x14ac:dyDescent="0.25">
      <c r="A7" s="17" t="s">
        <v>286</v>
      </c>
      <c r="B7" s="17"/>
      <c r="C7" s="12">
        <f>SUBTOTAL(109,C4:C6)</f>
        <v>460</v>
      </c>
      <c r="D7" s="17"/>
      <c r="E7" s="12">
        <f>SUBTOTAL(109,E4:E6)</f>
        <v>76</v>
      </c>
      <c r="F7" s="17"/>
      <c r="G7" s="18">
        <f>SUBTOTAL(109,G4:G6)</f>
        <v>72</v>
      </c>
    </row>
  </sheetData>
  <mergeCells count="3">
    <mergeCell ref="B1:C1"/>
    <mergeCell ref="D1:E1"/>
    <mergeCell ref="F1:G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22" sqref="H22"/>
    </sheetView>
  </sheetViews>
  <sheetFormatPr baseColWidth="10" defaultRowHeight="14.4" x14ac:dyDescent="0.3"/>
  <cols>
    <col min="1" max="2" width="11.5546875" customWidth="1"/>
    <col min="3" max="5" width="11.5546875" hidden="1" customWidth="1"/>
    <col min="6" max="9" width="11.5546875" customWidth="1"/>
  </cols>
  <sheetData>
    <row r="1" spans="1:9" ht="15" x14ac:dyDescent="0.25">
      <c r="A1" s="7" t="s">
        <v>61</v>
      </c>
      <c r="B1" s="7"/>
      <c r="C1" s="7"/>
      <c r="D1" s="7"/>
      <c r="E1" s="7"/>
      <c r="F1" s="7"/>
      <c r="G1" s="7"/>
      <c r="H1" s="7"/>
      <c r="I1" s="7"/>
    </row>
    <row r="2" spans="1:9" ht="15" hidden="1" x14ac:dyDescent="0.25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</row>
    <row r="3" spans="1:9" s="7" customFormat="1" ht="15" x14ac:dyDescent="0.25">
      <c r="B3" s="7">
        <v>2016</v>
      </c>
      <c r="C3" s="7">
        <v>2017</v>
      </c>
      <c r="D3" s="7">
        <v>2018</v>
      </c>
      <c r="E3" s="7">
        <v>2019</v>
      </c>
      <c r="F3" s="7">
        <v>2020</v>
      </c>
      <c r="G3" s="7">
        <v>2025</v>
      </c>
      <c r="H3" s="7">
        <v>2030</v>
      </c>
      <c r="I3" s="7">
        <v>2040</v>
      </c>
    </row>
    <row r="4" spans="1:9" ht="15" x14ac:dyDescent="0.25">
      <c r="A4" t="s">
        <v>30</v>
      </c>
      <c r="B4">
        <v>316</v>
      </c>
      <c r="F4">
        <v>279</v>
      </c>
      <c r="G4">
        <v>292</v>
      </c>
      <c r="H4">
        <v>294</v>
      </c>
      <c r="I4">
        <v>284</v>
      </c>
    </row>
    <row r="5" spans="1:9" x14ac:dyDescent="0.3">
      <c r="A5" t="s">
        <v>31</v>
      </c>
      <c r="B5">
        <v>186</v>
      </c>
      <c r="C5">
        <v>171</v>
      </c>
      <c r="D5">
        <v>168</v>
      </c>
      <c r="E5">
        <v>164</v>
      </c>
      <c r="F5">
        <v>160</v>
      </c>
      <c r="G5">
        <v>160</v>
      </c>
      <c r="H5">
        <v>165</v>
      </c>
      <c r="I5">
        <v>166</v>
      </c>
    </row>
    <row r="6" spans="1:9" ht="15" x14ac:dyDescent="0.25">
      <c r="A6" t="s">
        <v>32</v>
      </c>
      <c r="B6">
        <v>209</v>
      </c>
      <c r="C6">
        <v>202</v>
      </c>
      <c r="D6">
        <v>204</v>
      </c>
      <c r="E6">
        <v>203</v>
      </c>
      <c r="F6">
        <v>198</v>
      </c>
      <c r="G6">
        <v>205</v>
      </c>
      <c r="H6">
        <v>204</v>
      </c>
      <c r="I6">
        <v>195</v>
      </c>
    </row>
    <row r="8" spans="1:9" x14ac:dyDescent="0.3">
      <c r="A8" t="s">
        <v>62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7" sqref="C7"/>
    </sheetView>
  </sheetViews>
  <sheetFormatPr baseColWidth="10" defaultRowHeight="14.4" x14ac:dyDescent="0.3"/>
  <sheetData>
    <row r="1" spans="1:3" ht="15" x14ac:dyDescent="0.25">
      <c r="A1" s="7" t="s">
        <v>245</v>
      </c>
      <c r="B1" s="7"/>
      <c r="C1" s="7"/>
    </row>
    <row r="2" spans="1:3" ht="15" hidden="1" x14ac:dyDescent="0.25">
      <c r="A2" t="s">
        <v>20</v>
      </c>
      <c r="B2" t="s">
        <v>21</v>
      </c>
      <c r="C2" t="s">
        <v>22</v>
      </c>
    </row>
    <row r="3" spans="1:3" ht="15" x14ac:dyDescent="0.25">
      <c r="A3" s="7"/>
      <c r="B3" s="39" t="s">
        <v>246</v>
      </c>
      <c r="C3" s="39" t="s">
        <v>247</v>
      </c>
    </row>
    <row r="4" spans="1:3" ht="15" x14ac:dyDescent="0.25">
      <c r="A4" t="s">
        <v>30</v>
      </c>
      <c r="B4">
        <v>5</v>
      </c>
      <c r="C4">
        <v>674</v>
      </c>
    </row>
    <row r="5" spans="1:3" x14ac:dyDescent="0.3">
      <c r="A5" t="s">
        <v>31</v>
      </c>
      <c r="B5">
        <v>3</v>
      </c>
      <c r="C5">
        <v>366</v>
      </c>
    </row>
    <row r="6" spans="1:3" ht="15" x14ac:dyDescent="0.25">
      <c r="A6" t="s">
        <v>32</v>
      </c>
      <c r="B6">
        <v>3</v>
      </c>
      <c r="C6">
        <v>442</v>
      </c>
    </row>
    <row r="8" spans="1:3" ht="15" x14ac:dyDescent="0.25">
      <c r="A8" t="s">
        <v>248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18" sqref="H18"/>
    </sheetView>
  </sheetViews>
  <sheetFormatPr baseColWidth="10" defaultRowHeight="14.4" x14ac:dyDescent="0.3"/>
  <cols>
    <col min="1" max="2" width="11.5546875" customWidth="1"/>
    <col min="3" max="5" width="11.5546875" hidden="1" customWidth="1"/>
    <col min="6" max="9" width="11.5546875" customWidth="1"/>
  </cols>
  <sheetData>
    <row r="1" spans="1:9" ht="15" x14ac:dyDescent="0.25">
      <c r="A1" s="7" t="s">
        <v>60</v>
      </c>
      <c r="B1" s="7"/>
      <c r="C1" s="7"/>
      <c r="D1" s="7"/>
      <c r="E1" s="7"/>
      <c r="F1" s="7"/>
      <c r="G1" s="7"/>
      <c r="H1" s="7"/>
      <c r="I1" s="7"/>
    </row>
    <row r="2" spans="1:9" ht="15" hidden="1" x14ac:dyDescent="0.25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</row>
    <row r="3" spans="1:9" s="7" customFormat="1" ht="15" x14ac:dyDescent="0.25">
      <c r="B3" s="7">
        <v>2016</v>
      </c>
      <c r="C3" s="7">
        <v>2017</v>
      </c>
      <c r="D3" s="7">
        <v>2018</v>
      </c>
      <c r="E3" s="7">
        <v>2019</v>
      </c>
      <c r="F3" s="7">
        <v>2020</v>
      </c>
      <c r="G3" s="7">
        <v>2025</v>
      </c>
      <c r="H3" s="7">
        <v>2030</v>
      </c>
      <c r="I3" s="7">
        <v>2040</v>
      </c>
    </row>
    <row r="4" spans="1:9" ht="15" x14ac:dyDescent="0.25">
      <c r="A4" t="s">
        <v>30</v>
      </c>
      <c r="B4">
        <v>639</v>
      </c>
      <c r="F4">
        <v>620</v>
      </c>
      <c r="G4">
        <v>579</v>
      </c>
      <c r="H4">
        <v>555</v>
      </c>
      <c r="I4">
        <v>565</v>
      </c>
    </row>
    <row r="5" spans="1:9" x14ac:dyDescent="0.3">
      <c r="A5" t="s">
        <v>31</v>
      </c>
      <c r="B5">
        <v>374</v>
      </c>
      <c r="C5">
        <v>378</v>
      </c>
      <c r="D5">
        <v>377</v>
      </c>
      <c r="E5">
        <v>363</v>
      </c>
      <c r="F5">
        <v>371</v>
      </c>
      <c r="G5">
        <v>348</v>
      </c>
      <c r="H5">
        <v>318</v>
      </c>
      <c r="I5">
        <v>322</v>
      </c>
    </row>
    <row r="6" spans="1:9" ht="15" x14ac:dyDescent="0.25">
      <c r="A6" t="s">
        <v>32</v>
      </c>
      <c r="B6">
        <v>475</v>
      </c>
      <c r="C6">
        <v>464</v>
      </c>
      <c r="D6">
        <v>464</v>
      </c>
      <c r="E6">
        <v>468</v>
      </c>
      <c r="F6">
        <v>476</v>
      </c>
      <c r="G6">
        <v>478</v>
      </c>
      <c r="H6">
        <v>470</v>
      </c>
      <c r="I6">
        <v>475</v>
      </c>
    </row>
    <row r="8" spans="1:9" x14ac:dyDescent="0.3">
      <c r="A8" t="s">
        <v>63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K34" sqref="K34"/>
    </sheetView>
  </sheetViews>
  <sheetFormatPr baseColWidth="10" defaultRowHeight="14.4" x14ac:dyDescent="0.3"/>
  <cols>
    <col min="1" max="4" width="11.5546875" customWidth="1"/>
  </cols>
  <sheetData>
    <row r="1" spans="1:4" s="7" customFormat="1" x14ac:dyDescent="0.3">
      <c r="A1" s="7" t="s">
        <v>59</v>
      </c>
    </row>
    <row r="2" spans="1:4" ht="15" hidden="1" x14ac:dyDescent="0.25">
      <c r="A2" t="s">
        <v>20</v>
      </c>
      <c r="B2" s="29" t="s">
        <v>21</v>
      </c>
      <c r="C2" s="29" t="s">
        <v>22</v>
      </c>
      <c r="D2" s="29" t="s">
        <v>23</v>
      </c>
    </row>
    <row r="3" spans="1:4" s="7" customFormat="1" x14ac:dyDescent="0.3">
      <c r="A3" s="7" t="s">
        <v>52</v>
      </c>
      <c r="B3" s="39" t="s">
        <v>30</v>
      </c>
      <c r="C3" s="39" t="s">
        <v>31</v>
      </c>
      <c r="D3" s="39" t="s">
        <v>32</v>
      </c>
    </row>
    <row r="4" spans="1:4" x14ac:dyDescent="0.3">
      <c r="A4" t="s">
        <v>53</v>
      </c>
      <c r="B4" s="53">
        <v>0.05</v>
      </c>
      <c r="C4" s="53">
        <v>0.14000000000000001</v>
      </c>
      <c r="D4" s="28">
        <v>0.06</v>
      </c>
    </row>
    <row r="5" spans="1:4" x14ac:dyDescent="0.3">
      <c r="A5" t="s">
        <v>54</v>
      </c>
      <c r="B5" s="53">
        <v>0.28000000000000003</v>
      </c>
      <c r="C5" s="53">
        <v>0.3</v>
      </c>
      <c r="D5" s="28">
        <v>0.2</v>
      </c>
    </row>
    <row r="6" spans="1:4" x14ac:dyDescent="0.3">
      <c r="A6" t="s">
        <v>55</v>
      </c>
      <c r="B6" s="53">
        <v>0.38</v>
      </c>
      <c r="C6" s="53">
        <v>0.28000000000000003</v>
      </c>
      <c r="D6" s="28">
        <v>0.33</v>
      </c>
    </row>
    <row r="7" spans="1:4" x14ac:dyDescent="0.3">
      <c r="A7" t="s">
        <v>56</v>
      </c>
      <c r="B7" s="53">
        <v>0.18</v>
      </c>
      <c r="C7" s="53">
        <v>0.14000000000000001</v>
      </c>
      <c r="D7" s="28">
        <v>0.17</v>
      </c>
    </row>
    <row r="8" spans="1:4" x14ac:dyDescent="0.3">
      <c r="A8" t="s">
        <v>57</v>
      </c>
      <c r="B8" s="53">
        <v>0.1</v>
      </c>
      <c r="C8" s="53">
        <v>0.14000000000000001</v>
      </c>
      <c r="D8" s="28">
        <v>0.11</v>
      </c>
    </row>
    <row r="9" spans="1:4" x14ac:dyDescent="0.3">
      <c r="A9" t="s">
        <v>58</v>
      </c>
      <c r="B9" s="53">
        <v>0.01</v>
      </c>
      <c r="C9" s="53">
        <v>0</v>
      </c>
      <c r="D9" s="28">
        <v>0.03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G36" sqref="G36"/>
    </sheetView>
  </sheetViews>
  <sheetFormatPr baseColWidth="10" defaultRowHeight="14.4" x14ac:dyDescent="0.3"/>
  <cols>
    <col min="1" max="2" width="11.5546875" customWidth="1"/>
    <col min="3" max="5" width="11.5546875" hidden="1" customWidth="1"/>
    <col min="6" max="9" width="11.5546875" customWidth="1"/>
  </cols>
  <sheetData>
    <row r="1" spans="1:9" x14ac:dyDescent="0.3">
      <c r="A1" s="7" t="s">
        <v>76</v>
      </c>
      <c r="B1" s="7"/>
      <c r="C1" s="7"/>
      <c r="D1" s="7"/>
      <c r="E1" s="7"/>
      <c r="F1" s="7"/>
      <c r="G1" s="7"/>
      <c r="H1" s="7"/>
      <c r="I1" s="7"/>
    </row>
    <row r="2" spans="1:9" ht="15" hidden="1" x14ac:dyDescent="0.25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</row>
    <row r="3" spans="1:9" s="7" customFormat="1" ht="15" x14ac:dyDescent="0.25">
      <c r="B3" s="7">
        <v>2016</v>
      </c>
      <c r="C3" s="7">
        <v>2017</v>
      </c>
      <c r="D3" s="7">
        <v>2018</v>
      </c>
      <c r="E3" s="7">
        <v>2019</v>
      </c>
      <c r="F3" s="7">
        <v>2020</v>
      </c>
      <c r="G3" s="7">
        <v>2025</v>
      </c>
      <c r="H3" s="7">
        <v>2030</v>
      </c>
      <c r="I3" s="7">
        <v>2040</v>
      </c>
    </row>
    <row r="4" spans="1:9" ht="15" x14ac:dyDescent="0.25">
      <c r="A4" t="s">
        <v>30</v>
      </c>
      <c r="B4" s="30">
        <v>781</v>
      </c>
      <c r="C4" s="30"/>
      <c r="D4" s="30"/>
      <c r="E4" s="30"/>
      <c r="F4" s="30">
        <v>775</v>
      </c>
      <c r="G4" s="30">
        <v>744</v>
      </c>
      <c r="H4" s="30">
        <v>794</v>
      </c>
      <c r="I4" s="30">
        <v>864</v>
      </c>
    </row>
    <row r="5" spans="1:9" x14ac:dyDescent="0.3">
      <c r="A5" t="s">
        <v>31</v>
      </c>
      <c r="B5" s="30">
        <v>392</v>
      </c>
      <c r="C5" s="30"/>
      <c r="D5" s="30"/>
      <c r="E5" s="30"/>
      <c r="F5" s="30">
        <v>413</v>
      </c>
      <c r="G5" s="30">
        <v>390</v>
      </c>
      <c r="H5" s="30">
        <v>401</v>
      </c>
      <c r="I5" s="30">
        <v>504</v>
      </c>
    </row>
    <row r="6" spans="1:9" ht="15" x14ac:dyDescent="0.25">
      <c r="A6" t="s">
        <v>32</v>
      </c>
      <c r="B6" s="30">
        <v>570</v>
      </c>
      <c r="C6" s="30"/>
      <c r="D6" s="30"/>
      <c r="E6" s="30"/>
      <c r="F6" s="30">
        <v>563</v>
      </c>
      <c r="G6" s="30">
        <v>529</v>
      </c>
      <c r="H6" s="30">
        <v>570</v>
      </c>
      <c r="I6" s="30">
        <v>670</v>
      </c>
    </row>
    <row r="10" spans="1:9" x14ac:dyDescent="0.3">
      <c r="A10" s="7" t="s">
        <v>77</v>
      </c>
      <c r="B10" s="7"/>
      <c r="C10" s="7"/>
      <c r="D10" s="7"/>
      <c r="E10" s="7"/>
      <c r="F10" s="7"/>
      <c r="G10" s="7"/>
      <c r="H10" s="7"/>
      <c r="I10" s="7"/>
    </row>
    <row r="11" spans="1:9" ht="15" hidden="1" x14ac:dyDescent="0.25">
      <c r="A11" t="s">
        <v>20</v>
      </c>
      <c r="B11" t="s">
        <v>21</v>
      </c>
      <c r="C11" t="s">
        <v>22</v>
      </c>
      <c r="D11" t="s">
        <v>23</v>
      </c>
      <c r="E11" t="s">
        <v>24</v>
      </c>
      <c r="F11" t="s">
        <v>25</v>
      </c>
      <c r="G11" t="s">
        <v>26</v>
      </c>
      <c r="H11" t="s">
        <v>27</v>
      </c>
      <c r="I11" t="s">
        <v>28</v>
      </c>
    </row>
    <row r="12" spans="1:9" s="7" customFormat="1" ht="15" x14ac:dyDescent="0.25">
      <c r="B12" s="7">
        <v>2016</v>
      </c>
      <c r="C12" s="7">
        <v>2017</v>
      </c>
      <c r="D12" s="7">
        <v>2018</v>
      </c>
      <c r="E12" s="7">
        <v>2019</v>
      </c>
      <c r="F12" s="7">
        <v>2020</v>
      </c>
      <c r="G12" s="7">
        <v>2025</v>
      </c>
      <c r="H12" s="7">
        <v>2030</v>
      </c>
      <c r="I12" s="7">
        <v>2040</v>
      </c>
    </row>
    <row r="13" spans="1:9" ht="15" x14ac:dyDescent="0.25">
      <c r="A13" t="s">
        <v>30</v>
      </c>
      <c r="B13" s="30">
        <v>221</v>
      </c>
      <c r="C13" s="30"/>
      <c r="D13" s="30"/>
      <c r="E13" s="30"/>
      <c r="F13" s="30">
        <v>285</v>
      </c>
      <c r="G13" s="30">
        <v>363</v>
      </c>
      <c r="H13" s="30">
        <v>316</v>
      </c>
      <c r="I13" s="30">
        <v>364</v>
      </c>
    </row>
    <row r="14" spans="1:9" x14ac:dyDescent="0.3">
      <c r="A14" t="s">
        <v>31</v>
      </c>
      <c r="B14" s="30">
        <v>121</v>
      </c>
      <c r="C14" s="30"/>
      <c r="D14" s="30"/>
      <c r="E14" s="30"/>
      <c r="F14" s="30">
        <v>127</v>
      </c>
      <c r="G14" s="30">
        <v>196</v>
      </c>
      <c r="H14" s="30">
        <v>162</v>
      </c>
      <c r="I14" s="30">
        <v>180</v>
      </c>
    </row>
    <row r="15" spans="1:9" ht="15" x14ac:dyDescent="0.25">
      <c r="A15" t="s">
        <v>32</v>
      </c>
      <c r="B15" s="30">
        <v>170</v>
      </c>
      <c r="C15" s="30"/>
      <c r="D15" s="30"/>
      <c r="E15" s="30"/>
      <c r="F15" s="30">
        <v>215</v>
      </c>
      <c r="G15" s="30">
        <v>274</v>
      </c>
      <c r="H15" s="30">
        <v>220</v>
      </c>
      <c r="I15" s="30">
        <v>264</v>
      </c>
    </row>
    <row r="18" spans="1:9" x14ac:dyDescent="0.3">
      <c r="A18" s="7" t="s">
        <v>79</v>
      </c>
      <c r="B18" s="7"/>
      <c r="C18" s="7"/>
      <c r="D18" s="7"/>
      <c r="E18" s="7"/>
      <c r="F18" s="7"/>
      <c r="G18" s="7"/>
      <c r="H18" s="7"/>
      <c r="I18" s="7"/>
    </row>
    <row r="19" spans="1:9" ht="15" hidden="1" x14ac:dyDescent="0.25">
      <c r="A19" t="s">
        <v>20</v>
      </c>
      <c r="B19" t="s">
        <v>21</v>
      </c>
      <c r="C19" t="s">
        <v>22</v>
      </c>
      <c r="D19" t="s">
        <v>23</v>
      </c>
      <c r="E19" t="s">
        <v>24</v>
      </c>
      <c r="F19" t="s">
        <v>25</v>
      </c>
      <c r="G19" t="s">
        <v>26</v>
      </c>
      <c r="H19" t="s">
        <v>27</v>
      </c>
      <c r="I19" t="s">
        <v>28</v>
      </c>
    </row>
    <row r="20" spans="1:9" s="7" customFormat="1" ht="15" x14ac:dyDescent="0.25">
      <c r="B20" s="7">
        <v>2016</v>
      </c>
      <c r="C20" s="7">
        <v>2017</v>
      </c>
      <c r="D20" s="7">
        <v>2018</v>
      </c>
      <c r="E20" s="7">
        <v>2019</v>
      </c>
      <c r="F20" s="7">
        <v>2020</v>
      </c>
      <c r="G20" s="7">
        <v>2025</v>
      </c>
      <c r="H20" s="7">
        <v>2030</v>
      </c>
      <c r="I20" s="7">
        <v>2040</v>
      </c>
    </row>
    <row r="21" spans="1:9" ht="15" x14ac:dyDescent="0.25">
      <c r="A21" t="s">
        <v>30</v>
      </c>
      <c r="B21" s="30">
        <v>310</v>
      </c>
      <c r="C21" s="30"/>
      <c r="D21" s="30"/>
      <c r="E21" s="30"/>
      <c r="F21" s="30">
        <v>334</v>
      </c>
      <c r="G21" s="30">
        <v>402</v>
      </c>
      <c r="H21" s="30">
        <v>526</v>
      </c>
      <c r="I21" s="30">
        <v>612</v>
      </c>
    </row>
    <row r="22" spans="1:9" x14ac:dyDescent="0.3">
      <c r="A22" t="s">
        <v>31</v>
      </c>
      <c r="B22" s="30">
        <v>197</v>
      </c>
      <c r="C22" s="30"/>
      <c r="D22" s="30"/>
      <c r="E22" s="30"/>
      <c r="F22" s="30">
        <v>196</v>
      </c>
      <c r="G22" s="30">
        <v>203</v>
      </c>
      <c r="H22" s="30">
        <v>269</v>
      </c>
      <c r="I22" s="30">
        <v>313</v>
      </c>
    </row>
    <row r="23" spans="1:9" ht="15" x14ac:dyDescent="0.25">
      <c r="A23" t="s">
        <v>32</v>
      </c>
      <c r="B23" s="30">
        <v>290</v>
      </c>
      <c r="C23" s="30"/>
      <c r="D23" s="30"/>
      <c r="E23" s="30"/>
      <c r="F23" s="30">
        <v>276</v>
      </c>
      <c r="G23" s="30">
        <v>316</v>
      </c>
      <c r="H23" s="30">
        <v>399</v>
      </c>
      <c r="I23" s="30">
        <v>439</v>
      </c>
    </row>
    <row r="26" spans="1:9" x14ac:dyDescent="0.3">
      <c r="A26" s="7" t="s">
        <v>78</v>
      </c>
      <c r="B26" s="7"/>
      <c r="C26" s="7"/>
      <c r="D26" s="7"/>
      <c r="E26" s="7"/>
      <c r="F26" s="7"/>
      <c r="G26" s="7"/>
      <c r="H26" s="7"/>
      <c r="I26" s="7"/>
    </row>
    <row r="27" spans="1:9" ht="15" hidden="1" x14ac:dyDescent="0.25">
      <c r="A27" t="s">
        <v>20</v>
      </c>
      <c r="B27" t="s">
        <v>21</v>
      </c>
      <c r="C27" t="s">
        <v>22</v>
      </c>
      <c r="D27" t="s">
        <v>23</v>
      </c>
      <c r="E27" t="s">
        <v>24</v>
      </c>
      <c r="F27" t="s">
        <v>25</v>
      </c>
      <c r="G27" t="s">
        <v>26</v>
      </c>
      <c r="H27" t="s">
        <v>27</v>
      </c>
      <c r="I27" t="s">
        <v>28</v>
      </c>
    </row>
    <row r="28" spans="1:9" s="7" customFormat="1" ht="15" x14ac:dyDescent="0.25">
      <c r="B28" s="7">
        <v>2016</v>
      </c>
      <c r="C28" s="7">
        <v>2017</v>
      </c>
      <c r="D28" s="7">
        <v>2018</v>
      </c>
      <c r="E28" s="7">
        <v>2019</v>
      </c>
      <c r="F28" s="7">
        <v>2020</v>
      </c>
      <c r="G28" s="7">
        <v>2025</v>
      </c>
      <c r="H28" s="7">
        <v>2030</v>
      </c>
      <c r="I28" s="7">
        <v>2040</v>
      </c>
    </row>
    <row r="29" spans="1:9" ht="15" x14ac:dyDescent="0.25">
      <c r="A29" t="s">
        <v>30</v>
      </c>
      <c r="B29" s="30">
        <f t="shared" ref="B29:I31" si="0">B4+B13+B21</f>
        <v>1312</v>
      </c>
      <c r="C29" s="30">
        <f t="shared" si="0"/>
        <v>0</v>
      </c>
      <c r="D29" s="30">
        <f t="shared" si="0"/>
        <v>0</v>
      </c>
      <c r="E29" s="30">
        <f t="shared" si="0"/>
        <v>0</v>
      </c>
      <c r="F29" s="30">
        <f t="shared" si="0"/>
        <v>1394</v>
      </c>
      <c r="G29" s="30">
        <f t="shared" si="0"/>
        <v>1509</v>
      </c>
      <c r="H29" s="30">
        <f t="shared" si="0"/>
        <v>1636</v>
      </c>
      <c r="I29" s="30">
        <f t="shared" si="0"/>
        <v>1840</v>
      </c>
    </row>
    <row r="30" spans="1:9" x14ac:dyDescent="0.3">
      <c r="A30" t="s">
        <v>31</v>
      </c>
      <c r="B30" s="30">
        <v>710</v>
      </c>
      <c r="C30" s="30">
        <v>0</v>
      </c>
      <c r="D30" s="30">
        <v>0</v>
      </c>
      <c r="E30" s="30">
        <v>0</v>
      </c>
      <c r="F30" s="30">
        <v>736</v>
      </c>
      <c r="G30" s="30">
        <v>789</v>
      </c>
      <c r="H30" s="30">
        <v>832</v>
      </c>
      <c r="I30" s="30">
        <v>997</v>
      </c>
    </row>
    <row r="31" spans="1:9" ht="15" x14ac:dyDescent="0.25">
      <c r="A31" t="s">
        <v>32</v>
      </c>
      <c r="B31" s="30">
        <f t="shared" si="0"/>
        <v>1030</v>
      </c>
      <c r="C31" s="30">
        <f t="shared" si="0"/>
        <v>0</v>
      </c>
      <c r="D31" s="30">
        <f t="shared" si="0"/>
        <v>0</v>
      </c>
      <c r="E31" s="30">
        <f t="shared" si="0"/>
        <v>0</v>
      </c>
      <c r="F31" s="30">
        <f t="shared" si="0"/>
        <v>1054</v>
      </c>
      <c r="G31" s="30">
        <f t="shared" si="0"/>
        <v>1119</v>
      </c>
      <c r="H31" s="30">
        <f t="shared" si="0"/>
        <v>1189</v>
      </c>
      <c r="I31" s="30">
        <f t="shared" si="0"/>
        <v>1373</v>
      </c>
    </row>
    <row r="34" spans="1:1" ht="15" x14ac:dyDescent="0.25">
      <c r="A34" t="s">
        <v>39</v>
      </c>
    </row>
  </sheetData>
  <pageMargins left="0.7" right="0.7" top="0.75" bottom="0.75" header="0.3" footer="0.3"/>
  <pageSetup paperSize="9" orientation="landscape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Kostradata</vt:lpstr>
      <vt:lpstr>Kommuneøk</vt:lpstr>
      <vt:lpstr>Interkom.ordn.</vt:lpstr>
      <vt:lpstr>Bhg</vt:lpstr>
      <vt:lpstr>Bhg demografi</vt:lpstr>
      <vt:lpstr>Skole antall elever</vt:lpstr>
      <vt:lpstr>Skole demografi</vt:lpstr>
      <vt:lpstr>Skole-alder lærere</vt:lpstr>
      <vt:lpstr>Pleie Omsorg demografi</vt:lpstr>
      <vt:lpstr>Plan og teknisk stillinger</vt:lpstr>
      <vt:lpstr>Adm stillinger</vt:lpstr>
      <vt:lpstr>Landbruk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Magne Langseth</dc:creator>
  <cp:lastModifiedBy>Britt Åse Høyesveen</cp:lastModifiedBy>
  <cp:lastPrinted>2015-12-07T13:08:24Z</cp:lastPrinted>
  <dcterms:created xsi:type="dcterms:W3CDTF">2015-10-05T09:01:06Z</dcterms:created>
  <dcterms:modified xsi:type="dcterms:W3CDTF">2016-01-19T10:11:05Z</dcterms:modified>
</cp:coreProperties>
</file>